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ndrecardozzo/Desktop/Red Diamond - Projeto Comercial - MONTAR DIRETRIZES/"/>
    </mc:Choice>
  </mc:AlternateContent>
  <xr:revisionPtr revIDLastSave="0" documentId="13_ncr:1_{87C56556-B740-C145-BCEC-D4B218C05B34}" xr6:coauthVersionLast="47" xr6:coauthVersionMax="47" xr10:uidLastSave="{00000000-0000-0000-0000-000000000000}"/>
  <bookViews>
    <workbookView xWindow="0" yWindow="500" windowWidth="28800" windowHeight="15900" activeTab="1" xr2:uid="{00000000-000D-0000-FFFF-FFFF00000000}"/>
  </bookViews>
  <sheets>
    <sheet name="Tabela" sheetId="5" r:id="rId1"/>
    <sheet name="SolicitacaoParaCompra" sheetId="1" r:id="rId2"/>
    <sheet name="Códigos" sheetId="3" state="hidden" r:id="rId3"/>
  </sheets>
  <definedNames>
    <definedName name="_xlnm._FilterDatabase" localSheetId="2" hidden="1">Códigos!$A$4:$F$270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3" i="1" l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E43" i="1"/>
  <c r="F43" i="1" s="1"/>
  <c r="E42" i="1"/>
  <c r="E41" i="1"/>
  <c r="F41" i="1" s="1"/>
  <c r="E40" i="1"/>
  <c r="F40" i="1" s="1"/>
  <c r="E39" i="1"/>
  <c r="F39" i="1" s="1"/>
  <c r="E38" i="1"/>
  <c r="F38" i="1" s="1"/>
  <c r="E37" i="1"/>
  <c r="F37" i="1" s="1"/>
  <c r="E36" i="1"/>
  <c r="F36" i="1" s="1"/>
  <c r="E35" i="1"/>
  <c r="F35" i="1" s="1"/>
  <c r="E34" i="1"/>
  <c r="F34" i="1" s="1"/>
  <c r="E33" i="1"/>
  <c r="E32" i="1"/>
  <c r="F32" i="1" s="1"/>
  <c r="E31" i="1"/>
  <c r="E30" i="1"/>
  <c r="F30" i="1" s="1"/>
  <c r="E29" i="1"/>
  <c r="F29" i="1" s="1"/>
  <c r="E28" i="1"/>
  <c r="F28" i="1" s="1"/>
  <c r="E27" i="1"/>
  <c r="F27" i="1" s="1"/>
  <c r="E26" i="1"/>
  <c r="E25" i="1"/>
  <c r="F25" i="1" s="1"/>
  <c r="E24" i="1"/>
  <c r="E23" i="1"/>
  <c r="E22" i="1"/>
  <c r="F22" i="1" s="1"/>
  <c r="E21" i="1"/>
  <c r="F24" i="1"/>
  <c r="F23" i="1"/>
  <c r="F26" i="1"/>
  <c r="F31" i="1"/>
  <c r="F33" i="1"/>
  <c r="F42" i="1"/>
  <c r="F21" i="1" l="1"/>
  <c r="D85" i="5"/>
  <c r="D84" i="5"/>
  <c r="D82" i="5"/>
  <c r="D81" i="5"/>
  <c r="D80" i="5"/>
  <c r="D79" i="5"/>
  <c r="D77" i="5"/>
  <c r="D76" i="5"/>
  <c r="D74" i="5"/>
  <c r="D73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5" i="5"/>
  <c r="D54" i="5"/>
  <c r="D53" i="5"/>
  <c r="D52" i="5"/>
  <c r="D50" i="5"/>
  <c r="D49" i="5"/>
  <c r="D48" i="5"/>
  <c r="D47" i="5"/>
  <c r="D46" i="5"/>
  <c r="D45" i="5"/>
  <c r="D43" i="5"/>
  <c r="D42" i="5"/>
  <c r="D41" i="5"/>
  <c r="D40" i="5"/>
  <c r="D39" i="5"/>
  <c r="D38" i="5"/>
  <c r="D37" i="5"/>
  <c r="D36" i="5"/>
  <c r="D35" i="5"/>
  <c r="D33" i="5"/>
  <c r="D32" i="5"/>
  <c r="D31" i="5"/>
  <c r="D30" i="5"/>
  <c r="D29" i="5"/>
  <c r="D27" i="5"/>
  <c r="D26" i="5"/>
  <c r="D25" i="5"/>
  <c r="D24" i="5"/>
  <c r="D22" i="5"/>
  <c r="D20" i="5"/>
  <c r="D19" i="5"/>
  <c r="D18" i="5"/>
  <c r="D17" i="5"/>
  <c r="D16" i="5"/>
  <c r="D15" i="5"/>
  <c r="D14" i="5"/>
  <c r="D13" i="5"/>
  <c r="D12" i="5"/>
  <c r="D11" i="5"/>
  <c r="D8" i="5"/>
  <c r="D7" i="5"/>
  <c r="D6" i="5"/>
  <c r="D5" i="5"/>
  <c r="D4" i="5"/>
  <c r="D6" i="5"/>
  <c r="D7" i="5"/>
  <c r="D8" i="5"/>
  <c r="D9" i="5"/>
  <c r="D5" i="5"/>
  <c r="J46" i="1"/>
  <c r="J35" i="1"/>
  <c r="J36" i="1"/>
  <c r="J37" i="1"/>
  <c r="J38" i="1"/>
  <c r="J34" i="1"/>
  <c r="J39" i="1"/>
  <c r="J40" i="1"/>
  <c r="J42" i="1"/>
  <c r="J41" i="1"/>
  <c r="J33" i="1"/>
  <c r="J32" i="1"/>
  <c r="J31" i="1"/>
  <c r="J30" i="1"/>
  <c r="J29" i="1"/>
  <c r="J26" i="1" l="1"/>
  <c r="J27" i="1"/>
  <c r="J28" i="1"/>
  <c r="I24" i="1"/>
  <c r="I25" i="1"/>
  <c r="J25" i="1" l="1"/>
  <c r="J24" i="1"/>
  <c r="J21" i="1" l="1"/>
  <c r="J22" i="1"/>
  <c r="J23" i="1"/>
  <c r="J43" i="1"/>
  <c r="D4" i="1" l="1"/>
  <c r="I21" i="1" l="1"/>
  <c r="I22" i="1"/>
  <c r="I23" i="1"/>
  <c r="I43" i="1"/>
  <c r="K89" i="1"/>
  <c r="A7" i="3"/>
  <c r="A8" i="3" s="1"/>
  <c r="A9" i="3" s="1"/>
  <c r="A10" i="3" s="1"/>
  <c r="A11" i="3" l="1"/>
  <c r="A12" i="3" s="1"/>
  <c r="A13" i="3" s="1"/>
  <c r="A14" i="3" s="1"/>
  <c r="A15" i="3" s="1"/>
  <c r="A16" i="3" s="1"/>
  <c r="A17" i="3" s="1"/>
  <c r="A18" i="3" s="1"/>
  <c r="A21" i="3" s="1"/>
  <c r="A22" i="3" s="1"/>
  <c r="A24" i="3" s="1"/>
  <c r="A26" i="3" s="1"/>
  <c r="A27" i="3" s="1"/>
  <c r="A28" i="3" s="1"/>
  <c r="A31" i="3" s="1"/>
  <c r="A32" i="3" s="1"/>
  <c r="A33" i="3" s="1"/>
  <c r="A34" i="3" s="1"/>
  <c r="A35" i="3" s="1"/>
  <c r="A36" i="3" s="1"/>
  <c r="A43" i="3" s="1"/>
  <c r="A44" i="3" s="1"/>
  <c r="A45" i="3" s="1"/>
  <c r="J45" i="1"/>
  <c r="A46" i="3" l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A120" i="3" s="1"/>
  <c r="A121" i="3" s="1"/>
  <c r="A122" i="3" s="1"/>
  <c r="A123" i="3" s="1"/>
  <c r="A124" i="3" s="1"/>
  <c r="A125" i="3" s="1"/>
  <c r="A126" i="3" s="1"/>
  <c r="A127" i="3" s="1"/>
  <c r="A128" i="3" s="1"/>
  <c r="A129" i="3" s="1"/>
  <c r="A130" i="3" s="1"/>
  <c r="A131" i="3" s="1"/>
  <c r="A132" i="3" s="1"/>
  <c r="A133" i="3" s="1"/>
  <c r="A135" i="3" s="1"/>
  <c r="A136" i="3" s="1"/>
  <c r="A137" i="3" s="1"/>
  <c r="A138" i="3" s="1"/>
  <c r="A139" i="3" s="1"/>
  <c r="A140" i="3" s="1"/>
  <c r="A141" i="3" s="1"/>
  <c r="A142" i="3" s="1"/>
  <c r="A143" i="3" s="1"/>
  <c r="A144" i="3" s="1"/>
  <c r="A145" i="3" s="1"/>
  <c r="A146" i="3" s="1"/>
  <c r="A147" i="3" s="1"/>
  <c r="A148" i="3" s="1"/>
  <c r="A149" i="3" s="1"/>
  <c r="A150" i="3" s="1"/>
  <c r="A151" i="3" s="1"/>
  <c r="A152" i="3" s="1"/>
  <c r="A153" i="3" s="1"/>
  <c r="A154" i="3" s="1"/>
  <c r="A155" i="3" s="1"/>
  <c r="A156" i="3" s="1"/>
  <c r="A157" i="3" s="1"/>
  <c r="A158" i="3" s="1"/>
  <c r="A159" i="3" s="1"/>
  <c r="A160" i="3" s="1"/>
  <c r="A161" i="3" s="1"/>
  <c r="A162" i="3" s="1"/>
  <c r="A163" i="3" s="1"/>
  <c r="A164" i="3" s="1"/>
  <c r="A165" i="3" s="1"/>
  <c r="A166" i="3" s="1"/>
  <c r="A167" i="3" s="1"/>
  <c r="A168" i="3" s="1"/>
  <c r="A169" i="3" s="1"/>
  <c r="A170" i="3" s="1"/>
  <c r="A171" i="3" s="1"/>
  <c r="A172" i="3" s="1"/>
  <c r="A173" i="3" s="1"/>
  <c r="A174" i="3" s="1"/>
  <c r="A175" i="3" s="1"/>
  <c r="A176" i="3" s="1"/>
  <c r="A177" i="3" s="1"/>
  <c r="A179" i="3" s="1"/>
  <c r="A180" i="3" s="1"/>
  <c r="A182" i="3" s="1"/>
  <c r="A183" i="3" s="1"/>
  <c r="A184" i="3" s="1"/>
  <c r="A185" i="3" s="1"/>
  <c r="A187" i="3" s="1"/>
  <c r="A188" i="3" s="1"/>
  <c r="A189" i="3" s="1"/>
  <c r="A190" i="3" s="1"/>
  <c r="A192" i="3" s="1"/>
  <c r="A193" i="3" s="1"/>
  <c r="A194" i="3" s="1"/>
  <c r="A195" i="3" s="1"/>
  <c r="A196" i="3" s="1"/>
  <c r="A197" i="3" s="1"/>
  <c r="A198" i="3" s="1"/>
  <c r="A199" i="3" s="1"/>
  <c r="A201" i="3" s="1"/>
  <c r="A202" i="3" s="1"/>
  <c r="A203" i="3" s="1"/>
  <c r="A205" i="3" s="1"/>
  <c r="A206" i="3" s="1"/>
  <c r="A207" i="3" s="1"/>
  <c r="A208" i="3" s="1"/>
  <c r="A209" i="3" s="1"/>
  <c r="A210" i="3" s="1"/>
  <c r="A211" i="3" s="1"/>
  <c r="A212" i="3" s="1"/>
  <c r="A214" i="3" s="1"/>
  <c r="A216" i="3" s="1"/>
  <c r="A217" i="3" s="1"/>
  <c r="A218" i="3" s="1"/>
  <c r="A219" i="3" s="1"/>
  <c r="A220" i="3" s="1"/>
  <c r="A221" i="3" s="1"/>
  <c r="A222" i="3" s="1"/>
  <c r="A223" i="3" s="1"/>
  <c r="A224" i="3" s="1"/>
  <c r="A225" i="3" s="1"/>
  <c r="A226" i="3" s="1"/>
  <c r="A228" i="3" s="1"/>
  <c r="A229" i="3" s="1"/>
  <c r="A230" i="3" s="1"/>
  <c r="A231" i="3" s="1"/>
  <c r="A232" i="3" s="1"/>
  <c r="A233" i="3" s="1"/>
  <c r="A234" i="3" s="1"/>
  <c r="A235" i="3" s="1"/>
  <c r="A236" i="3" s="1"/>
  <c r="A237" i="3" s="1"/>
  <c r="A238" i="3" s="1"/>
  <c r="A239" i="3" s="1"/>
  <c r="A240" i="3" s="1"/>
  <c r="A241" i="3" s="1"/>
  <c r="J47" i="1"/>
</calcChain>
</file>

<file path=xl/sharedStrings.xml><?xml version="1.0" encoding="utf-8"?>
<sst xmlns="http://schemas.openxmlformats.org/spreadsheetml/2006/main" count="920" uniqueCount="280">
  <si>
    <t>UN</t>
  </si>
  <si>
    <t>CÓDIGO</t>
  </si>
  <si>
    <t>DESCRIÇÃO DOS PRODUTOS</t>
  </si>
  <si>
    <t>Cons / mês</t>
  </si>
  <si>
    <t>Compras</t>
  </si>
  <si>
    <t>www.guiadecompra.com</t>
  </si>
  <si>
    <t xml:space="preserve">  INFORMAÇÕES GERAIS</t>
  </si>
  <si>
    <t xml:space="preserve">  Condição de pagamento</t>
  </si>
  <si>
    <t xml:space="preserve">  Observações</t>
  </si>
  <si>
    <t>Código</t>
  </si>
  <si>
    <t>Descrição</t>
  </si>
  <si>
    <t>Qtde.</t>
  </si>
  <si>
    <t>Subtotal</t>
  </si>
  <si>
    <t>IPI</t>
  </si>
  <si>
    <t xml:space="preserve">VL. FINAL </t>
  </si>
  <si>
    <t>FLAP DISC ZIRC</t>
  </si>
  <si>
    <t>115X22 mm Flap Disc Zirc  G40 T27</t>
  </si>
  <si>
    <t>115X22 mm Flap Disc Zirc G60 T27</t>
  </si>
  <si>
    <t>115X22 mm Flap Disc Zirc G80 T27</t>
  </si>
  <si>
    <t>115X22 mm Flap Disc Zirc G120 T 27</t>
  </si>
  <si>
    <t>6805.30.20</t>
  </si>
  <si>
    <t>Broca sds Plus</t>
  </si>
  <si>
    <t>Broca sds Plus 5x110 mm RD</t>
  </si>
  <si>
    <t>Broca sds Plus 6x110 mm RD</t>
  </si>
  <si>
    <t>Broca sds Plus 8x110 mm RD</t>
  </si>
  <si>
    <t>Broca sds Plus  5x160 mm RD</t>
  </si>
  <si>
    <t>Broca sds Plus 6x160 mm RD</t>
  </si>
  <si>
    <t>Broca sds Plus 8x160 mm RD</t>
  </si>
  <si>
    <t>Broca sds Plus 10x160 mm RD</t>
  </si>
  <si>
    <t>Broca sds Plus  12x160 mm RD</t>
  </si>
  <si>
    <t>Broca sds Plus  13x160 mm RD</t>
  </si>
  <si>
    <t>Broca sds Plus 14x160 mm RD</t>
  </si>
  <si>
    <t>Broca sds Plus  16x160 mm RD</t>
  </si>
  <si>
    <t>Broca sds Plus 6x210 mm RD</t>
  </si>
  <si>
    <t>Broca sds Plus 8X210 mm RD</t>
  </si>
  <si>
    <t>Broca sds Plus 10X210 mm RD</t>
  </si>
  <si>
    <t>Broca sds Plus 12X210 mm RD</t>
  </si>
  <si>
    <t>Broca sds Plus 14X210 mm RD</t>
  </si>
  <si>
    <t>Broca sds Plus 16x260 mm RD</t>
  </si>
  <si>
    <t>Broca sds Plus 25x260 mm RD</t>
  </si>
  <si>
    <t>Disco Diam</t>
  </si>
  <si>
    <t>Linha extra</t>
  </si>
  <si>
    <t>Disco Diam PORCELANATO extra 110 RED DIAMOND</t>
  </si>
  <si>
    <t>Disco Diam SEG extra 110 RED DIAMOND</t>
  </si>
  <si>
    <t>Disco Diam TURBO extra RED DIAMOND</t>
  </si>
  <si>
    <t>Linha prime</t>
  </si>
  <si>
    <t>Disco Diam PORCELANATO PRIME DIAMOND (turbo)</t>
  </si>
  <si>
    <t xml:space="preserve">Disco Diam TURBO 110 mm PRIME DIAMOND </t>
  </si>
  <si>
    <t>Disco Diam SEG 110 PRIME DIAMOND</t>
  </si>
  <si>
    <t xml:space="preserve">Disco Diam PORCELANATO PRIME CONTINUO </t>
  </si>
  <si>
    <t>Disco Diam PORCELANTO NET TYPE</t>
  </si>
  <si>
    <t>Disco DiamTURBO 180 MM RED DIAMOND</t>
  </si>
  <si>
    <t>Disco Diam SEGMENTADO extra 180 MM RD</t>
  </si>
  <si>
    <t>Disco Diam 230 MM RED DIAMOND</t>
  </si>
  <si>
    <t>Disco Diam TURBO SEG  NEGRO 230 MM RD</t>
  </si>
  <si>
    <t>DISCO INOX</t>
  </si>
  <si>
    <t>Disco Inox 115 X 1 X 7/8 mm Rd</t>
  </si>
  <si>
    <t>Disco Inox 178 X1.6X 7/8 mm Rd</t>
  </si>
  <si>
    <t xml:space="preserve">Disco corte Metal  </t>
  </si>
  <si>
    <t>Disco corte Metal 115 X 3,0 X 22,2 mm</t>
  </si>
  <si>
    <t>Disco corte Metal  7 1/8x7/8' premiun quality</t>
  </si>
  <si>
    <t>Disco corte Metal  350 X 3,5 X 25,4 MM</t>
  </si>
  <si>
    <t>Disco corte Metal  300X3,2X25,4 MM</t>
  </si>
  <si>
    <t xml:space="preserve">DISCO DESBASTE </t>
  </si>
  <si>
    <t xml:space="preserve">Disco de Desbaste 115 mm RD </t>
  </si>
  <si>
    <t>Disco de Desbaste 180 mm RD</t>
  </si>
  <si>
    <t>TELAS GALVANIZADA</t>
  </si>
  <si>
    <t>PONTEIRO - TALHADEIRA ( PLUS E MAX)</t>
  </si>
  <si>
    <t>Ponteiro sds Max 18x400 mm RD</t>
  </si>
  <si>
    <t>Ponteiro sds Plus 14X250 MM RD</t>
  </si>
  <si>
    <t>Ponteiro Hexagonal 28X450MM RD</t>
  </si>
  <si>
    <t>Talhadeira sds Max 18x400x25 mm RD</t>
  </si>
  <si>
    <t>Talhadeira sds Plus 14X250 mm RD</t>
  </si>
  <si>
    <t>Talhadeira Hexagonal 31X28X450MM RD</t>
  </si>
  <si>
    <t xml:space="preserve">Serra de Videa  </t>
  </si>
  <si>
    <t>Serra de Videa  110 X 24 D RD</t>
  </si>
  <si>
    <t>Serra de Grao TUNGSTENIO RD 110 MM</t>
  </si>
  <si>
    <t>Serra de Videa 7.1/4 X 24 D RD</t>
  </si>
  <si>
    <t>Serra de Videa  7 1/4 X 36 D RD</t>
  </si>
  <si>
    <t>Serra de Videa  9 1/4 X 24 D RD</t>
  </si>
  <si>
    <t>Serra de Videa  9 1/4 X 36 D RD</t>
  </si>
  <si>
    <t>Serra de Videa  12 X 48 D RD</t>
  </si>
  <si>
    <t>Serra de Videa  14 X 48 D RD</t>
  </si>
  <si>
    <t>Serra de Videa  14 X 60 D RD</t>
  </si>
  <si>
    <t>SERRA DIAMANTADA</t>
  </si>
  <si>
    <t>SERRA DIAM CT1 CONS E ASF 450 MM RD</t>
  </si>
  <si>
    <t>SERRA DIAM CT2 350 MM RD</t>
  </si>
  <si>
    <t xml:space="preserve">SERRA DIAM CT2 350 MM CANIO </t>
  </si>
  <si>
    <t xml:space="preserve">Rebolo Diam </t>
  </si>
  <si>
    <t>Rebolo Diam 100 mm RD</t>
  </si>
  <si>
    <t>Rebolo Diam 100 mm PRIME</t>
  </si>
  <si>
    <t>Rebolo Diam 115 mm RD CONCRETO C/ ROSCA</t>
  </si>
  <si>
    <t>Rebolo Desb 150 mm Red Diamond</t>
  </si>
  <si>
    <t>Rebolo Diam 180 mm x  M14</t>
  </si>
  <si>
    <t>TRENA</t>
  </si>
  <si>
    <t>Trena 5M  19MM</t>
  </si>
  <si>
    <t>7898926362 57 8</t>
  </si>
  <si>
    <t>7898926362 59 2</t>
  </si>
  <si>
    <t>7898926362 61 5</t>
  </si>
  <si>
    <t>7898926362 63 9</t>
  </si>
  <si>
    <t>8207.50.11</t>
  </si>
  <si>
    <t>7898926362 03 5</t>
  </si>
  <si>
    <t>7898926362 05 9</t>
  </si>
  <si>
    <t>7898926362 08 0</t>
  </si>
  <si>
    <t>7898926362 04 2</t>
  </si>
  <si>
    <t>7898926360 69 7</t>
  </si>
  <si>
    <t>7898913478 64 0</t>
  </si>
  <si>
    <t>7898913478 65 7</t>
  </si>
  <si>
    <t>7898913478 66 4</t>
  </si>
  <si>
    <t>7898926362 15 8</t>
  </si>
  <si>
    <t>7898913478 67 1</t>
  </si>
  <si>
    <t>7898913478 68 8</t>
  </si>
  <si>
    <t>7898926362 06 6</t>
  </si>
  <si>
    <t>7898913478 42 8</t>
  </si>
  <si>
    <t>7898913478 43 5</t>
  </si>
  <si>
    <t>7898646890 00 9</t>
  </si>
  <si>
    <t>7898646890 33 7</t>
  </si>
  <si>
    <t>7898913478 73 2</t>
  </si>
  <si>
    <t>7898926362 30 1</t>
  </si>
  <si>
    <t>7898926362 74 5</t>
  </si>
  <si>
    <t>6804.21.11</t>
  </si>
  <si>
    <t>7898926362 51 6</t>
  </si>
  <si>
    <t>7898926362 43 1</t>
  </si>
  <si>
    <t>7898926362 42 4</t>
  </si>
  <si>
    <t>7898646890 01 6</t>
  </si>
  <si>
    <t>7898646890 19 1</t>
  </si>
  <si>
    <t>7898646890 18 4</t>
  </si>
  <si>
    <t>7898646890 06 1</t>
  </si>
  <si>
    <t>7898646890 20 7</t>
  </si>
  <si>
    <t>7898913478 36 7</t>
  </si>
  <si>
    <t>7898646890 26 9</t>
  </si>
  <si>
    <t>7898913478 58 9</t>
  </si>
  <si>
    <t>7898926362 88 2</t>
  </si>
  <si>
    <t>7898926362 85 1</t>
  </si>
  <si>
    <t>7898926362 87 5</t>
  </si>
  <si>
    <t>7898913478 61 9</t>
  </si>
  <si>
    <t>7898913478 60 2</t>
  </si>
  <si>
    <t>7898913478 01 5</t>
  </si>
  <si>
    <t>7314.39.00</t>
  </si>
  <si>
    <t>7898926362 90 5</t>
  </si>
  <si>
    <t>8207.50.90</t>
  </si>
  <si>
    <t>7898926360 15 4</t>
  </si>
  <si>
    <t>7898926362 35 6</t>
  </si>
  <si>
    <t>7898646890 03 0</t>
  </si>
  <si>
    <t>7898926362 40 0</t>
  </si>
  <si>
    <t>7898926361 96 0</t>
  </si>
  <si>
    <t>7898646890 04 7</t>
  </si>
  <si>
    <t>8202.39.00</t>
  </si>
  <si>
    <t>7898913478 09 1</t>
  </si>
  <si>
    <t>7898926360 67 3</t>
  </si>
  <si>
    <t>7898913478 10 7</t>
  </si>
  <si>
    <t>7898913478 11 4</t>
  </si>
  <si>
    <t>7898913478 13 8</t>
  </si>
  <si>
    <t>7898913478 14 5</t>
  </si>
  <si>
    <t>7898913478 17 6</t>
  </si>
  <si>
    <t>7898913478 20 6</t>
  </si>
  <si>
    <t>7898913478 21 3</t>
  </si>
  <si>
    <t>7898926362 52 3</t>
  </si>
  <si>
    <t>7898926360 71 0</t>
  </si>
  <si>
    <t>7898646890 46 7</t>
  </si>
  <si>
    <t>6804.22.11</t>
  </si>
  <si>
    <t>7898926360 19 2</t>
  </si>
  <si>
    <t>7898646890 05 4</t>
  </si>
  <si>
    <t>7898926362 56 1</t>
  </si>
  <si>
    <t>7898926362 55 4</t>
  </si>
  <si>
    <t>7898926361 97 7</t>
  </si>
  <si>
    <t>9017.80.90</t>
  </si>
  <si>
    <t>7898646890 48 1</t>
  </si>
  <si>
    <t>COTAÇÃO DE VENDA</t>
  </si>
  <si>
    <t>Código:</t>
  </si>
  <si>
    <t>F03 PG Nº06</t>
  </si>
  <si>
    <t>REPRESENTANTE:</t>
  </si>
  <si>
    <t>DATA:</t>
  </si>
  <si>
    <t>Revisão:</t>
  </si>
  <si>
    <t>COTAÇÃO Nº:</t>
  </si>
  <si>
    <t>Página:</t>
  </si>
  <si>
    <t>NOME FANTASIA :</t>
  </si>
  <si>
    <t xml:space="preserve">I.E: </t>
  </si>
  <si>
    <t xml:space="preserve">ENDEREÇO: </t>
  </si>
  <si>
    <t>BAIRRO</t>
  </si>
  <si>
    <t xml:space="preserve">CIDADE: </t>
  </si>
  <si>
    <t>UF</t>
  </si>
  <si>
    <t>CEP:</t>
  </si>
  <si>
    <t xml:space="preserve">CONTATO </t>
  </si>
  <si>
    <t>E-MAIL:</t>
  </si>
  <si>
    <t>TRANSPORTADORA:</t>
  </si>
  <si>
    <t>ENDEREÇO DE ENTREGA:</t>
  </si>
  <si>
    <t>COD</t>
  </si>
  <si>
    <t xml:space="preserve">DESCRICAO </t>
  </si>
  <si>
    <t>NCM</t>
  </si>
  <si>
    <t>COD EAN</t>
  </si>
  <si>
    <t xml:space="preserve">  </t>
  </si>
  <si>
    <t>Valor com IPI</t>
  </si>
  <si>
    <t>VALOR IPI</t>
  </si>
  <si>
    <t>VL. SUBTOTAL</t>
  </si>
  <si>
    <t>01</t>
  </si>
  <si>
    <t>Preço Tabela</t>
  </si>
  <si>
    <t>Preço Líquido</t>
  </si>
  <si>
    <t>TELA 15X15 DE ARAME GALVANIZADO 1.24 DIM 12X50cm</t>
  </si>
  <si>
    <t>TELA 15X15 DE ARAME GALVANIZADO 1.24 DIM 10.5X50cm</t>
  </si>
  <si>
    <t>Tela para amarracao de alvenaria 15X15 de 1.24 DIM 7,5X50cm</t>
  </si>
  <si>
    <t>,</t>
  </si>
  <si>
    <t xml:space="preserve">ROLO DE TELA P/ REFORÇO DE FACHADA 1,24 MM X 0,5M X25M-GALVANIZAÇAO PESADA 155g/m2 </t>
  </si>
  <si>
    <t>01/01</t>
  </si>
  <si>
    <t>RAZÃO SOCIAL :</t>
  </si>
  <si>
    <t xml:space="preserve">CNPJ: </t>
  </si>
  <si>
    <t>TELEFONE(S):</t>
  </si>
  <si>
    <t>Boleto Para 30 Dias</t>
  </si>
  <si>
    <t>Disco Diam PORCELANATO  FININHO PRIME DIAMOND (turbo)</t>
  </si>
  <si>
    <t>R$          20,00</t>
  </si>
  <si>
    <t>Disco Diam TURBO 110 mm PRIME DIAMOND</t>
  </si>
  <si>
    <t>Disco Diam PORCELANATO PRIME CONTINUO</t>
  </si>
  <si>
    <t>R$          25,00</t>
  </si>
  <si>
    <t>R$          10,00</t>
  </si>
  <si>
    <t>Disco Diam TURBO extra 110 MM RED DIAMOND</t>
  </si>
  <si>
    <t>R$          35,00</t>
  </si>
  <si>
    <t>Disco Diam 230 MM RED DIAMOND TURBO</t>
  </si>
  <si>
    <t>R$          45,00</t>
  </si>
  <si>
    <t>Disco Diam 230 MM RED DIAMOND SEGMENTADO</t>
  </si>
  <si>
    <t>7898646890 47 4</t>
  </si>
  <si>
    <t>R$        160,00</t>
  </si>
  <si>
    <t>SERRA DIAM CT2 350 MM CANIO</t>
  </si>
  <si>
    <t>R$        130,00</t>
  </si>
  <si>
    <t>R$        470,00</t>
  </si>
  <si>
    <t>Trena 5M  19MM EMBORRACHADA</t>
  </si>
  <si>
    <t>R$            8,00</t>
  </si>
  <si>
    <t>Tela 15X15 de Arame Galvanizado 1.24 DIM 7,5X50cm</t>
  </si>
  <si>
    <t>R$        145,00</t>
  </si>
  <si>
    <t>R$        150,00</t>
  </si>
  <si>
    <t>7898926362 92 9</t>
  </si>
  <si>
    <t>R$        155,00</t>
  </si>
  <si>
    <t>7898926362 93 6</t>
  </si>
  <si>
    <t>ROLO DE TELA DE DE FACHADA 1,24cm X0,5cm X 25mm GALVANIZACAO PESADA 155g m2</t>
  </si>
  <si>
    <t>R$        380,00</t>
  </si>
  <si>
    <t>7898646890 57 3</t>
  </si>
  <si>
    <t>R$          40,00</t>
  </si>
  <si>
    <t>R$          80,00</t>
  </si>
  <si>
    <t>Rebolo Diam 115 mm RED DIAM</t>
  </si>
  <si>
    <t>Rebolo DIAM 150 mm Red Diamond</t>
  </si>
  <si>
    <t>R$          90,00</t>
  </si>
  <si>
    <t>Rebolo Diam 180 mm  RED DIAM</t>
  </si>
  <si>
    <t>R$          18,00</t>
  </si>
  <si>
    <t>R$          24,00</t>
  </si>
  <si>
    <t>R$          70,00</t>
  </si>
  <si>
    <t>R$        100,00</t>
  </si>
  <si>
    <t>R$          12,00</t>
  </si>
  <si>
    <t>R$        120,00</t>
  </si>
  <si>
    <t>R$            4,80</t>
  </si>
  <si>
    <t>R$            4,00</t>
  </si>
  <si>
    <t>R$            4,50</t>
  </si>
  <si>
    <t>R$            5,00</t>
  </si>
  <si>
    <t>R$            5,50</t>
  </si>
  <si>
    <t>R$            6,00</t>
  </si>
  <si>
    <t>R$            6,50</t>
  </si>
  <si>
    <t>R$            7,00</t>
  </si>
  <si>
    <t>R$            7,50</t>
  </si>
  <si>
    <t>R$            9,00</t>
  </si>
  <si>
    <t>R$          15,00</t>
  </si>
  <si>
    <t>R$            1,50</t>
  </si>
  <si>
    <t>R$            3,80</t>
  </si>
  <si>
    <t>R$            3,00</t>
  </si>
  <si>
    <t>R$          22,00</t>
  </si>
  <si>
    <t>Disco de Desbaste 115 mm RD</t>
  </si>
  <si>
    <t>CÓD.</t>
  </si>
  <si>
    <t>DESCRIÇÃO</t>
  </si>
  <si>
    <t>PREÇO</t>
  </si>
  <si>
    <t>Linha PRIME</t>
  </si>
  <si>
    <t>Tabela</t>
  </si>
  <si>
    <t>Linha Extra</t>
  </si>
  <si>
    <t>#</t>
  </si>
  <si>
    <t>Trena</t>
  </si>
  <si>
    <t>Telas Galvanizadas</t>
  </si>
  <si>
    <t>Rebolo Diamantado com rosca M14</t>
  </si>
  <si>
    <t>Serra de Videa</t>
  </si>
  <si>
    <t>PONTEIRO - TALHADEIRA (PLUS E MAX)</t>
  </si>
  <si>
    <t>DISCO DESBASTE</t>
  </si>
  <si>
    <t>Disco corte Metal</t>
  </si>
  <si>
    <t>PREÇO PARTIDA</t>
  </si>
  <si>
    <t>FATOR REAJUSTE</t>
  </si>
  <si>
    <t>CÓD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</si>
</sst>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&quot;R$&quot;* #,##0.00_-;\-&quot;R$&quot;* #,##0.00_-;_-&quot;R$&quot;* &quot;-&quot;??_-;_-@_-"/>
    <numFmt numFmtId="165" formatCode="_(* #,##0.00_);_(* \(#,##0.00\);_(* &quot;-&quot;??_);_(@_)"/>
    <numFmt numFmtId="166" formatCode="_(&quot;R$&quot;* #,##0.00_);_(&quot;R$&quot;* \(#,##0.00\);_(&quot;R$&quot;* &quot;-&quot;??_);_(@_)"/>
    <numFmt numFmtId="167" formatCode="00\ 0000"/>
    <numFmt numFmtId="168" formatCode="0.0%"/>
  </numFmts>
  <fonts count="6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i/>
      <sz val="16"/>
      <color indexed="62"/>
      <name val="Arial"/>
      <family val="2"/>
    </font>
    <font>
      <b/>
      <sz val="10"/>
      <color indexed="9"/>
      <name val="Arial"/>
      <family val="2"/>
    </font>
    <font>
      <b/>
      <u/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color indexed="8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sz val="10"/>
      <color indexed="8"/>
      <name val="Arial Narrow"/>
      <family val="2"/>
    </font>
    <font>
      <sz val="11"/>
      <name val="Arial"/>
      <family val="2"/>
    </font>
    <font>
      <i/>
      <sz val="11"/>
      <name val="Franklin Gothic Medium Cond"/>
      <family val="2"/>
    </font>
    <font>
      <b/>
      <i/>
      <sz val="10"/>
      <name val="Arial"/>
      <family val="2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rgb="FF3F3F3F"/>
      <name val="Calibri"/>
      <family val="2"/>
      <scheme val="minor"/>
    </font>
    <font>
      <b/>
      <sz val="10"/>
      <color rgb="FFFF0000"/>
      <name val="Arial Narrow"/>
      <family val="2"/>
    </font>
    <font>
      <b/>
      <i/>
      <sz val="11"/>
      <color rgb="FF006100"/>
      <name val="Calibri"/>
      <family val="2"/>
      <scheme val="minor"/>
    </font>
    <font>
      <b/>
      <sz val="10"/>
      <color theme="8" tint="-0.249977111117893"/>
      <name val="Arial"/>
      <family val="2"/>
    </font>
    <font>
      <b/>
      <i/>
      <sz val="11"/>
      <color theme="1"/>
      <name val="Calibri"/>
      <family val="2"/>
      <scheme val="minor"/>
    </font>
    <font>
      <sz val="11"/>
      <color theme="1"/>
      <name val="Open Sans"/>
      <family val="2"/>
    </font>
    <font>
      <b/>
      <i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b/>
      <sz val="11"/>
      <color rgb="FF000000"/>
      <name val="Montserrat"/>
    </font>
    <font>
      <sz val="11"/>
      <color rgb="FF000000"/>
      <name val="Montserrat"/>
    </font>
    <font>
      <i/>
      <sz val="11"/>
      <color theme="1"/>
      <name val="Franklin Gothic Medium Cond"/>
      <family val="2"/>
    </font>
    <font>
      <b/>
      <sz val="20"/>
      <color theme="1"/>
      <name val="Montserrat"/>
    </font>
    <font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name val="Arial"/>
      <family val="2"/>
    </font>
    <font>
      <sz val="11"/>
      <color rgb="FF9C6500"/>
      <name val="Calibri"/>
      <family val="2"/>
      <scheme val="minor"/>
    </font>
    <font>
      <b/>
      <sz val="11"/>
      <color rgb="FF9C6500"/>
      <name val="Calibri"/>
      <family val="2"/>
      <scheme val="minor"/>
    </font>
    <font>
      <sz val="11"/>
      <color theme="1"/>
      <name val="Franklin Gothic Medium Cond"/>
      <family val="2"/>
    </font>
    <font>
      <b/>
      <u/>
      <sz val="10"/>
      <color theme="1"/>
      <name val="Arial"/>
      <family val="2"/>
    </font>
    <font>
      <sz val="10"/>
      <color rgb="FFFF0000"/>
      <name val="Arial"/>
      <family val="2"/>
    </font>
    <font>
      <b/>
      <i/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rgb="FF000000"/>
      <name val="Times New Roman"/>
      <family val="1"/>
    </font>
    <font>
      <sz val="9"/>
      <name val="Aptos"/>
    </font>
    <font>
      <sz val="9"/>
      <color rgb="FF000000"/>
      <name val="Aptos"/>
    </font>
    <font>
      <sz val="9"/>
      <color rgb="FFFFFFFF"/>
      <name val="Aptos"/>
    </font>
    <font>
      <i/>
      <sz val="9"/>
      <color rgb="FF000000"/>
      <name val="Aptos"/>
    </font>
    <font>
      <i/>
      <sz val="9"/>
      <name val="Aptos"/>
    </font>
    <font>
      <b/>
      <sz val="9"/>
      <name val="Aptos"/>
    </font>
    <font>
      <b/>
      <sz val="9"/>
      <color rgb="FF000000"/>
      <name val="Aptos"/>
    </font>
    <font>
      <sz val="9"/>
      <color theme="1"/>
      <name val="Aptos"/>
    </font>
    <font>
      <sz val="11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theme="6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23"/>
      </patternFill>
    </fill>
    <fill>
      <patternFill patternType="solid">
        <fgColor theme="0"/>
        <bgColor theme="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3F3F3F"/>
      </patternFill>
    </fill>
    <fill>
      <patternFill patternType="solid">
        <fgColor rgb="FFF4AF83"/>
      </patternFill>
    </fill>
    <fill>
      <patternFill patternType="solid">
        <fgColor rgb="FFF7CAAC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EC9C"/>
        <bgColor indexed="64"/>
      </patternFill>
    </fill>
  </fills>
  <borders count="7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D0CECE"/>
      </left>
      <right/>
      <top style="thin">
        <color rgb="FFD0CECE"/>
      </top>
      <bottom/>
      <diagonal/>
    </border>
    <border>
      <left/>
      <right style="thin">
        <color rgb="FFD0CECE"/>
      </right>
      <top style="thin">
        <color rgb="FFD0CECE"/>
      </top>
      <bottom/>
      <diagonal/>
    </border>
    <border>
      <left/>
      <right/>
      <top style="thin">
        <color rgb="FFD0CECE"/>
      </top>
      <bottom style="thin">
        <color rgb="FFD0CECE"/>
      </bottom>
      <diagonal/>
    </border>
    <border>
      <left/>
      <right style="thin">
        <color rgb="FFD0CECE"/>
      </right>
      <top style="thin">
        <color rgb="FFD0CECE"/>
      </top>
      <bottom style="thin">
        <color rgb="FFD0CECE"/>
      </bottom>
      <diagonal/>
    </border>
    <border>
      <left style="medium">
        <color indexed="64"/>
      </left>
      <right/>
      <top style="medium">
        <color indexed="64"/>
      </top>
      <bottom style="thin">
        <color rgb="FFD0CECE"/>
      </bottom>
      <diagonal/>
    </border>
    <border>
      <left/>
      <right/>
      <top style="medium">
        <color indexed="64"/>
      </top>
      <bottom style="thin">
        <color rgb="FFD0CECE"/>
      </bottom>
      <diagonal/>
    </border>
    <border>
      <left/>
      <right style="medium">
        <color indexed="64"/>
      </right>
      <top style="medium">
        <color indexed="64"/>
      </top>
      <bottom style="thin">
        <color rgb="FFD0CECE"/>
      </bottom>
      <diagonal/>
    </border>
    <border>
      <left style="medium">
        <color indexed="64"/>
      </left>
      <right/>
      <top style="thin">
        <color rgb="FFD0CECE"/>
      </top>
      <bottom style="thin">
        <color rgb="FFD0CECE"/>
      </bottom>
      <diagonal/>
    </border>
    <border>
      <left/>
      <right style="medium">
        <color indexed="64"/>
      </right>
      <top style="thin">
        <color rgb="FFD0CECE"/>
      </top>
      <bottom style="thin">
        <color rgb="FFD0CECE"/>
      </bottom>
      <diagonal/>
    </border>
    <border>
      <left style="medium">
        <color indexed="64"/>
      </left>
      <right/>
      <top style="thin">
        <color rgb="FFD0CECE"/>
      </top>
      <bottom style="medium">
        <color indexed="64"/>
      </bottom>
      <diagonal/>
    </border>
    <border>
      <left/>
      <right style="thin">
        <color rgb="FFD0CECE"/>
      </right>
      <top style="thin">
        <color rgb="FFD0CECE"/>
      </top>
      <bottom style="medium">
        <color indexed="64"/>
      </bottom>
      <diagonal/>
    </border>
    <border>
      <left style="thin">
        <color rgb="FFD0CECE"/>
      </left>
      <right/>
      <top style="thin">
        <color rgb="FFD0CECE"/>
      </top>
      <bottom style="medium">
        <color indexed="64"/>
      </bottom>
      <diagonal/>
    </border>
    <border>
      <left/>
      <right/>
      <top style="thin">
        <color rgb="FFD0CECE"/>
      </top>
      <bottom style="medium">
        <color indexed="64"/>
      </bottom>
      <diagonal/>
    </border>
    <border>
      <left/>
      <right style="medium">
        <color indexed="64"/>
      </right>
      <top style="thin">
        <color rgb="FFD0CECE"/>
      </top>
      <bottom style="medium">
        <color indexed="64"/>
      </bottom>
      <diagonal/>
    </border>
    <border>
      <left/>
      <right/>
      <top style="thin">
        <color rgb="FFD0CECE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rgb="FFD0CECE"/>
      </top>
      <bottom/>
      <diagonal/>
    </border>
    <border>
      <left/>
      <right style="medium">
        <color indexed="64"/>
      </right>
      <top style="thin">
        <color rgb="FFD0CECE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4">
    <xf numFmtId="0" fontId="0" fillId="0" borderId="0"/>
    <xf numFmtId="0" fontId="22" fillId="7" borderId="0" applyNumberFormat="0" applyBorder="0" applyAlignment="0" applyProtection="0"/>
    <xf numFmtId="0" fontId="23" fillId="8" borderId="0" applyNumberFormat="0" applyBorder="0" applyAlignment="0" applyProtection="0"/>
    <xf numFmtId="0" fontId="22" fillId="10" borderId="0" applyNumberFormat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24" fillId="11" borderId="0" applyNumberFormat="0" applyBorder="0" applyAlignment="0" applyProtection="0"/>
    <xf numFmtId="166" fontId="1" fillId="0" borderId="0" applyFont="0" applyFill="0" applyBorder="0" applyAlignment="0" applyProtection="0"/>
    <xf numFmtId="0" fontId="25" fillId="0" borderId="0"/>
    <xf numFmtId="0" fontId="11" fillId="0" borderId="0"/>
    <xf numFmtId="9" fontId="1" fillId="0" borderId="0" applyFont="0" applyFill="0" applyBorder="0" applyAlignment="0" applyProtection="0"/>
    <xf numFmtId="0" fontId="26" fillId="9" borderId="48" applyNumberFormat="0" applyAlignment="0" applyProtection="0"/>
    <xf numFmtId="165" fontId="1" fillId="0" borderId="0" applyFont="0" applyFill="0" applyBorder="0" applyAlignment="0" applyProtection="0"/>
    <xf numFmtId="0" fontId="46" fillId="22" borderId="0" applyNumberFormat="0" applyBorder="0" applyAlignment="0" applyProtection="0"/>
    <xf numFmtId="0" fontId="53" fillId="0" borderId="0"/>
  </cellStyleXfs>
  <cellXfs count="339">
    <xf numFmtId="0" fontId="0" fillId="0" borderId="0" xfId="0"/>
    <xf numFmtId="0" fontId="0" fillId="2" borderId="0" xfId="0" applyFill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4" fillId="3" borderId="3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5" fillId="4" borderId="0" xfId="0" applyFont="1" applyFill="1" applyAlignment="1">
      <alignment horizontal="center"/>
    </xf>
    <xf numFmtId="0" fontId="9" fillId="4" borderId="0" xfId="4" applyFill="1" applyAlignment="1" applyProtection="1"/>
    <xf numFmtId="0" fontId="2" fillId="0" borderId="0" xfId="0" applyFont="1"/>
    <xf numFmtId="0" fontId="10" fillId="5" borderId="0" xfId="0" applyFont="1" applyFill="1" applyAlignment="1">
      <alignment horizontal="center"/>
    </xf>
    <xf numFmtId="166" fontId="7" fillId="4" borderId="0" xfId="6" applyFont="1" applyFill="1" applyAlignment="1" applyProtection="1">
      <alignment horizontal="center"/>
    </xf>
    <xf numFmtId="166" fontId="7" fillId="4" borderId="0" xfId="6" applyFont="1" applyFill="1" applyBorder="1" applyAlignment="1" applyProtection="1">
      <alignment horizontal="center"/>
    </xf>
    <xf numFmtId="166" fontId="7" fillId="0" borderId="0" xfId="6" applyFont="1" applyAlignment="1" applyProtection="1">
      <alignment horizontal="center"/>
    </xf>
    <xf numFmtId="166" fontId="4" fillId="3" borderId="3" xfId="6" applyFont="1" applyFill="1" applyBorder="1" applyAlignment="1" applyProtection="1">
      <alignment horizontal="center"/>
    </xf>
    <xf numFmtId="166" fontId="7" fillId="0" borderId="0" xfId="6" applyFont="1" applyAlignment="1" applyProtection="1">
      <alignment horizontal="center"/>
      <protection locked="0"/>
    </xf>
    <xf numFmtId="166" fontId="27" fillId="12" borderId="4" xfId="6" applyFont="1" applyFill="1" applyBorder="1" applyAlignment="1" applyProtection="1">
      <alignment horizontal="center"/>
    </xf>
    <xf numFmtId="0" fontId="16" fillId="0" borderId="0" xfId="0" applyFont="1" applyAlignment="1" applyProtection="1">
      <alignment horizontal="center"/>
      <protection locked="0"/>
    </xf>
    <xf numFmtId="0" fontId="16" fillId="0" borderId="0" xfId="0" applyFont="1" applyProtection="1">
      <protection locked="0"/>
    </xf>
    <xf numFmtId="0" fontId="16" fillId="5" borderId="5" xfId="0" applyFont="1" applyFill="1" applyBorder="1" applyAlignment="1">
      <alignment horizontal="center"/>
    </xf>
    <xf numFmtId="0" fontId="16" fillId="5" borderId="6" xfId="0" applyFont="1" applyFill="1" applyBorder="1" applyAlignment="1">
      <alignment horizontal="center"/>
    </xf>
    <xf numFmtId="0" fontId="16" fillId="5" borderId="7" xfId="0" applyFont="1" applyFill="1" applyBorder="1" applyAlignment="1">
      <alignment horizontal="center"/>
    </xf>
    <xf numFmtId="0" fontId="16" fillId="5" borderId="8" xfId="0" applyFont="1" applyFill="1" applyBorder="1" applyAlignment="1">
      <alignment horizontal="center"/>
    </xf>
    <xf numFmtId="0" fontId="16" fillId="5" borderId="9" xfId="0" applyFont="1" applyFill="1" applyBorder="1" applyAlignment="1">
      <alignment horizontal="center"/>
    </xf>
    <xf numFmtId="0" fontId="16" fillId="5" borderId="0" xfId="0" applyFont="1" applyFill="1" applyAlignment="1">
      <alignment horizontal="center"/>
    </xf>
    <xf numFmtId="0" fontId="17" fillId="0" borderId="0" xfId="0" applyFont="1"/>
    <xf numFmtId="1" fontId="15" fillId="6" borderId="10" xfId="8" applyNumberFormat="1" applyFont="1" applyFill="1" applyBorder="1" applyAlignment="1">
      <alignment horizontal="center"/>
    </xf>
    <xf numFmtId="0" fontId="15" fillId="6" borderId="11" xfId="8" applyFont="1" applyFill="1" applyBorder="1" applyAlignment="1">
      <alignment horizontal="center"/>
    </xf>
    <xf numFmtId="0" fontId="16" fillId="12" borderId="0" xfId="0" applyFont="1" applyFill="1" applyAlignment="1">
      <alignment horizontal="center"/>
    </xf>
    <xf numFmtId="1" fontId="18" fillId="0" borderId="5" xfId="8" applyNumberFormat="1" applyFont="1" applyBorder="1" applyAlignment="1">
      <alignment horizontal="center"/>
    </xf>
    <xf numFmtId="0" fontId="18" fillId="0" borderId="12" xfId="8" applyFont="1" applyBorder="1"/>
    <xf numFmtId="0" fontId="16" fillId="12" borderId="5" xfId="0" applyFont="1" applyFill="1" applyBorder="1" applyAlignment="1">
      <alignment horizontal="center"/>
    </xf>
    <xf numFmtId="1" fontId="18" fillId="0" borderId="7" xfId="8" applyNumberFormat="1" applyFont="1" applyBorder="1" applyAlignment="1">
      <alignment horizontal="center"/>
    </xf>
    <xf numFmtId="0" fontId="18" fillId="0" borderId="13" xfId="8" applyFont="1" applyBorder="1"/>
    <xf numFmtId="0" fontId="16" fillId="12" borderId="7" xfId="0" applyFont="1" applyFill="1" applyBorder="1" applyAlignment="1">
      <alignment horizontal="center"/>
    </xf>
    <xf numFmtId="1" fontId="18" fillId="0" borderId="9" xfId="8" applyNumberFormat="1" applyFont="1" applyBorder="1" applyAlignment="1">
      <alignment horizontal="center"/>
    </xf>
    <xf numFmtId="0" fontId="18" fillId="0" borderId="14" xfId="8" applyFont="1" applyBorder="1"/>
    <xf numFmtId="0" fontId="16" fillId="12" borderId="9" xfId="0" applyFont="1" applyFill="1" applyBorder="1" applyAlignment="1">
      <alignment horizontal="center"/>
    </xf>
    <xf numFmtId="1" fontId="18" fillId="0" borderId="0" xfId="8" applyNumberFormat="1" applyFont="1" applyAlignment="1">
      <alignment horizontal="center"/>
    </xf>
    <xf numFmtId="0" fontId="18" fillId="0" borderId="0" xfId="8" applyFont="1"/>
    <xf numFmtId="0" fontId="18" fillId="0" borderId="12" xfId="8" applyFont="1" applyBorder="1" applyAlignment="1">
      <alignment horizontal="left"/>
    </xf>
    <xf numFmtId="0" fontId="16" fillId="12" borderId="15" xfId="0" applyFont="1" applyFill="1" applyBorder="1" applyAlignment="1">
      <alignment horizontal="center"/>
    </xf>
    <xf numFmtId="0" fontId="18" fillId="0" borderId="13" xfId="8" applyFont="1" applyBorder="1" applyAlignment="1">
      <alignment horizontal="left"/>
    </xf>
    <xf numFmtId="0" fontId="16" fillId="12" borderId="16" xfId="0" applyFont="1" applyFill="1" applyBorder="1" applyAlignment="1">
      <alignment horizontal="center"/>
    </xf>
    <xf numFmtId="0" fontId="16" fillId="12" borderId="17" xfId="0" applyFont="1" applyFill="1" applyBorder="1" applyAlignment="1">
      <alignment horizontal="center"/>
    </xf>
    <xf numFmtId="0" fontId="18" fillId="0" borderId="7" xfId="8" applyFont="1" applyBorder="1" applyAlignment="1">
      <alignment horizontal="center"/>
    </xf>
    <xf numFmtId="0" fontId="18" fillId="0" borderId="9" xfId="8" applyFont="1" applyBorder="1" applyAlignment="1">
      <alignment horizontal="center"/>
    </xf>
    <xf numFmtId="0" fontId="18" fillId="0" borderId="14" xfId="8" applyFont="1" applyBorder="1" applyAlignment="1">
      <alignment horizontal="left"/>
    </xf>
    <xf numFmtId="0" fontId="18" fillId="0" borderId="0" xfId="8" applyFont="1" applyAlignment="1">
      <alignment horizontal="center"/>
    </xf>
    <xf numFmtId="0" fontId="18" fillId="0" borderId="0" xfId="8" applyFont="1" applyAlignment="1">
      <alignment horizontal="left"/>
    </xf>
    <xf numFmtId="0" fontId="18" fillId="0" borderId="5" xfId="8" applyFont="1" applyBorder="1" applyAlignment="1">
      <alignment horizontal="center"/>
    </xf>
    <xf numFmtId="1" fontId="18" fillId="0" borderId="18" xfId="8" applyNumberFormat="1" applyFont="1" applyBorder="1" applyAlignment="1">
      <alignment horizontal="center"/>
    </xf>
    <xf numFmtId="0" fontId="18" fillId="0" borderId="19" xfId="8" applyFont="1" applyBorder="1"/>
    <xf numFmtId="0" fontId="16" fillId="12" borderId="18" xfId="0" applyFont="1" applyFill="1" applyBorder="1" applyAlignment="1">
      <alignment horizontal="center"/>
    </xf>
    <xf numFmtId="0" fontId="18" fillId="0" borderId="20" xfId="8" applyFont="1" applyBorder="1"/>
    <xf numFmtId="0" fontId="18" fillId="0" borderId="21" xfId="8" applyFont="1" applyBorder="1"/>
    <xf numFmtId="0" fontId="16" fillId="0" borderId="0" xfId="0" applyFont="1"/>
    <xf numFmtId="0" fontId="16" fillId="0" borderId="0" xfId="0" applyFont="1" applyAlignment="1">
      <alignment horizontal="center"/>
    </xf>
    <xf numFmtId="0" fontId="16" fillId="12" borderId="6" xfId="0" applyFont="1" applyFill="1" applyBorder="1" applyAlignment="1">
      <alignment horizontal="center"/>
    </xf>
    <xf numFmtId="0" fontId="16" fillId="12" borderId="8" xfId="0" applyFont="1" applyFill="1" applyBorder="1" applyAlignment="1">
      <alignment horizontal="center"/>
    </xf>
    <xf numFmtId="1" fontId="15" fillId="13" borderId="10" xfId="8" applyNumberFormat="1" applyFont="1" applyFill="1" applyBorder="1" applyAlignment="1">
      <alignment horizontal="center"/>
    </xf>
    <xf numFmtId="0" fontId="17" fillId="13" borderId="11" xfId="0" applyFont="1" applyFill="1" applyBorder="1" applyAlignment="1" applyProtection="1">
      <alignment horizontal="center"/>
      <protection locked="0"/>
    </xf>
    <xf numFmtId="0" fontId="17" fillId="5" borderId="5" xfId="0" applyFont="1" applyFill="1" applyBorder="1" applyAlignment="1">
      <alignment horizontal="center"/>
    </xf>
    <xf numFmtId="0" fontId="17" fillId="0" borderId="12" xfId="0" applyFont="1" applyBorder="1"/>
    <xf numFmtId="0" fontId="17" fillId="5" borderId="7" xfId="0" applyFont="1" applyFill="1" applyBorder="1" applyAlignment="1">
      <alignment horizontal="center"/>
    </xf>
    <xf numFmtId="0" fontId="17" fillId="0" borderId="13" xfId="0" applyFont="1" applyBorder="1"/>
    <xf numFmtId="0" fontId="17" fillId="5" borderId="9" xfId="0" applyFont="1" applyFill="1" applyBorder="1" applyAlignment="1">
      <alignment horizontal="center"/>
    </xf>
    <xf numFmtId="0" fontId="17" fillId="0" borderId="14" xfId="0" applyFont="1" applyBorder="1"/>
    <xf numFmtId="165" fontId="6" fillId="4" borderId="0" xfId="11" applyFont="1" applyFill="1" applyAlignment="1" applyProtection="1">
      <alignment horizontal="center"/>
    </xf>
    <xf numFmtId="165" fontId="6" fillId="4" borderId="0" xfId="11" applyFont="1" applyFill="1" applyBorder="1" applyAlignment="1" applyProtection="1">
      <alignment horizontal="center"/>
    </xf>
    <xf numFmtId="165" fontId="6" fillId="0" borderId="0" xfId="11" applyFont="1" applyAlignment="1" applyProtection="1">
      <alignment horizontal="center"/>
    </xf>
    <xf numFmtId="165" fontId="4" fillId="3" borderId="2" xfId="11" applyFont="1" applyFill="1" applyBorder="1" applyAlignment="1" applyProtection="1">
      <alignment horizontal="center"/>
    </xf>
    <xf numFmtId="165" fontId="15" fillId="12" borderId="0" xfId="11" applyFont="1" applyFill="1" applyBorder="1" applyAlignment="1" applyProtection="1">
      <alignment horizontal="center"/>
    </xf>
    <xf numFmtId="165" fontId="6" fillId="0" borderId="0" xfId="11" applyFont="1" applyAlignment="1" applyProtection="1">
      <alignment horizontal="center"/>
      <protection locked="0"/>
    </xf>
    <xf numFmtId="0" fontId="1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8" fillId="12" borderId="0" xfId="2" applyFont="1" applyFill="1" applyBorder="1" applyAlignment="1">
      <alignment horizontal="center" vertical="center"/>
    </xf>
    <xf numFmtId="165" fontId="28" fillId="12" borderId="0" xfId="11" applyFont="1" applyFill="1" applyBorder="1" applyAlignment="1">
      <alignment horizontal="center" vertical="center"/>
    </xf>
    <xf numFmtId="166" fontId="28" fillId="12" borderId="0" xfId="6" applyFont="1" applyFill="1" applyBorder="1" applyAlignment="1">
      <alignment horizontal="center" vertical="center"/>
    </xf>
    <xf numFmtId="0" fontId="10" fillId="12" borderId="0" xfId="0" applyFont="1" applyFill="1" applyAlignment="1">
      <alignment vertical="center"/>
    </xf>
    <xf numFmtId="167" fontId="10" fillId="12" borderId="0" xfId="0" applyNumberFormat="1" applyFont="1" applyFill="1" applyAlignment="1">
      <alignment horizontal="center" vertical="center"/>
    </xf>
    <xf numFmtId="165" fontId="10" fillId="12" borderId="0" xfId="11" applyFont="1" applyFill="1" applyBorder="1" applyAlignment="1">
      <alignment horizontal="center" vertical="center"/>
    </xf>
    <xf numFmtId="166" fontId="8" fillId="12" borderId="0" xfId="6" applyFont="1" applyFill="1" applyBorder="1" applyAlignment="1">
      <alignment horizontal="center" vertical="center"/>
    </xf>
    <xf numFmtId="0" fontId="8" fillId="12" borderId="0" xfId="11" applyNumberFormat="1" applyFont="1" applyFill="1" applyBorder="1" applyAlignment="1">
      <alignment horizontal="center" vertical="center"/>
    </xf>
    <xf numFmtId="0" fontId="29" fillId="12" borderId="0" xfId="6" applyNumberFormat="1" applyFont="1" applyFill="1" applyBorder="1" applyAlignment="1">
      <alignment horizontal="center" vertical="center"/>
    </xf>
    <xf numFmtId="0" fontId="12" fillId="12" borderId="0" xfId="0" applyFont="1" applyFill="1" applyAlignment="1">
      <alignment vertical="center"/>
    </xf>
    <xf numFmtId="0" fontId="14" fillId="12" borderId="0" xfId="0" applyFont="1" applyFill="1" applyAlignment="1">
      <alignment vertical="center"/>
    </xf>
    <xf numFmtId="0" fontId="13" fillId="12" borderId="0" xfId="0" applyFont="1" applyFill="1" applyAlignment="1">
      <alignment vertical="center"/>
    </xf>
    <xf numFmtId="0" fontId="10" fillId="12" borderId="0" xfId="0" applyFont="1" applyFill="1" applyAlignment="1">
      <alignment horizontal="left" vertical="center"/>
    </xf>
    <xf numFmtId="165" fontId="12" fillId="12" borderId="0" xfId="11" applyFont="1" applyFill="1" applyBorder="1" applyAlignment="1">
      <alignment horizontal="center" vertical="center"/>
    </xf>
    <xf numFmtId="167" fontId="10" fillId="0" borderId="0" xfId="0" applyNumberFormat="1" applyFont="1" applyAlignment="1">
      <alignment horizontal="center" vertical="center"/>
    </xf>
    <xf numFmtId="165" fontId="12" fillId="0" borderId="0" xfId="11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166" fontId="8" fillId="0" borderId="0" xfId="6" applyFont="1" applyBorder="1" applyAlignment="1">
      <alignment horizontal="center" vertical="center"/>
    </xf>
    <xf numFmtId="0" fontId="8" fillId="0" borderId="0" xfId="11" applyNumberFormat="1" applyFont="1" applyBorder="1" applyAlignment="1">
      <alignment horizontal="center" vertical="center"/>
    </xf>
    <xf numFmtId="0" fontId="29" fillId="0" borderId="0" xfId="6" applyNumberFormat="1" applyFont="1" applyBorder="1" applyAlignment="1">
      <alignment horizontal="center" vertical="center"/>
    </xf>
    <xf numFmtId="166" fontId="30" fillId="12" borderId="24" xfId="6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2" fillId="0" borderId="22" xfId="0" applyFont="1" applyBorder="1" applyAlignment="1">
      <alignment horizontal="center"/>
    </xf>
    <xf numFmtId="0" fontId="32" fillId="0" borderId="22" xfId="0" applyFont="1" applyBorder="1" applyAlignment="1">
      <alignment horizontal="left"/>
    </xf>
    <xf numFmtId="0" fontId="32" fillId="0" borderId="24" xfId="0" applyFont="1" applyBorder="1" applyAlignment="1">
      <alignment horizontal="center"/>
    </xf>
    <xf numFmtId="0" fontId="32" fillId="0" borderId="24" xfId="0" applyFont="1" applyBorder="1" applyAlignment="1">
      <alignment horizontal="left"/>
    </xf>
    <xf numFmtId="0" fontId="32" fillId="0" borderId="23" xfId="0" applyFont="1" applyBorder="1" applyAlignment="1">
      <alignment horizontal="center"/>
    </xf>
    <xf numFmtId="0" fontId="32" fillId="0" borderId="23" xfId="0" applyFont="1" applyBorder="1" applyAlignment="1">
      <alignment horizontal="left"/>
    </xf>
    <xf numFmtId="0" fontId="10" fillId="15" borderId="0" xfId="0" applyFont="1" applyFill="1"/>
    <xf numFmtId="1" fontId="10" fillId="15" borderId="0" xfId="0" applyNumberFormat="1" applyFont="1" applyFill="1" applyAlignment="1">
      <alignment horizontal="center"/>
    </xf>
    <xf numFmtId="9" fontId="21" fillId="16" borderId="22" xfId="0" applyNumberFormat="1" applyFont="1" applyFill="1" applyBorder="1" applyAlignment="1">
      <alignment horizontal="center"/>
    </xf>
    <xf numFmtId="9" fontId="21" fillId="16" borderId="24" xfId="0" applyNumberFormat="1" applyFont="1" applyFill="1" applyBorder="1" applyAlignment="1">
      <alignment horizontal="center"/>
    </xf>
    <xf numFmtId="0" fontId="32" fillId="0" borderId="28" xfId="0" applyFont="1" applyBorder="1" applyAlignment="1">
      <alignment horizontal="center"/>
    </xf>
    <xf numFmtId="0" fontId="32" fillId="0" borderId="5" xfId="0" applyFont="1" applyBorder="1" applyAlignment="1">
      <alignment horizontal="center"/>
    </xf>
    <xf numFmtId="0" fontId="32" fillId="0" borderId="7" xfId="0" applyFont="1" applyBorder="1" applyAlignment="1">
      <alignment horizontal="center"/>
    </xf>
    <xf numFmtId="0" fontId="32" fillId="0" borderId="9" xfId="0" applyFont="1" applyBorder="1" applyAlignment="1">
      <alignment horizontal="center"/>
    </xf>
    <xf numFmtId="0" fontId="32" fillId="0" borderId="0" xfId="0" applyFont="1" applyAlignment="1">
      <alignment horizontal="left"/>
    </xf>
    <xf numFmtId="0" fontId="32" fillId="0" borderId="0" xfId="0" applyFont="1" applyAlignment="1">
      <alignment horizontal="center"/>
    </xf>
    <xf numFmtId="0" fontId="21" fillId="15" borderId="0" xfId="0" applyFont="1" applyFill="1" applyAlignment="1">
      <alignment horizontal="center"/>
    </xf>
    <xf numFmtId="0" fontId="32" fillId="0" borderId="28" xfId="0" applyFont="1" applyBorder="1" applyAlignment="1">
      <alignment horizontal="left"/>
    </xf>
    <xf numFmtId="0" fontId="33" fillId="15" borderId="0" xfId="0" applyFont="1" applyFill="1" applyAlignment="1">
      <alignment horizontal="center"/>
    </xf>
    <xf numFmtId="0" fontId="34" fillId="15" borderId="31" xfId="3" applyFont="1" applyFill="1" applyBorder="1" applyAlignment="1">
      <alignment horizontal="center"/>
    </xf>
    <xf numFmtId="0" fontId="35" fillId="15" borderId="31" xfId="3" applyFont="1" applyFill="1" applyBorder="1" applyAlignment="1">
      <alignment horizontal="center"/>
    </xf>
    <xf numFmtId="0" fontId="32" fillId="0" borderId="12" xfId="0" applyFont="1" applyBorder="1" applyAlignment="1">
      <alignment horizontal="center"/>
    </xf>
    <xf numFmtId="0" fontId="32" fillId="0" borderId="4" xfId="0" applyFont="1" applyBorder="1" applyAlignment="1">
      <alignment horizontal="left"/>
    </xf>
    <xf numFmtId="0" fontId="32" fillId="0" borderId="13" xfId="0" applyFont="1" applyBorder="1" applyAlignment="1">
      <alignment horizontal="center"/>
    </xf>
    <xf numFmtId="0" fontId="32" fillId="0" borderId="32" xfId="0" applyFont="1" applyBorder="1" applyAlignment="1">
      <alignment horizontal="left"/>
    </xf>
    <xf numFmtId="0" fontId="32" fillId="0" borderId="33" xfId="0" applyFont="1" applyBorder="1" applyAlignment="1">
      <alignment horizontal="left"/>
    </xf>
    <xf numFmtId="0" fontId="0" fillId="17" borderId="0" xfId="0" applyFill="1"/>
    <xf numFmtId="0" fontId="22" fillId="18" borderId="0" xfId="0" applyFont="1" applyFill="1"/>
    <xf numFmtId="0" fontId="32" fillId="0" borderId="34" xfId="0" applyFont="1" applyBorder="1" applyAlignment="1">
      <alignment horizontal="left"/>
    </xf>
    <xf numFmtId="0" fontId="35" fillId="15" borderId="35" xfId="3" applyFont="1" applyFill="1" applyBorder="1" applyAlignment="1">
      <alignment horizontal="center"/>
    </xf>
    <xf numFmtId="0" fontId="32" fillId="0" borderId="8" xfId="0" applyFont="1" applyBorder="1" applyAlignment="1">
      <alignment horizontal="center"/>
    </xf>
    <xf numFmtId="0" fontId="34" fillId="15" borderId="0" xfId="3" applyFont="1" applyFill="1" applyBorder="1" applyAlignment="1">
      <alignment horizontal="center"/>
    </xf>
    <xf numFmtId="0" fontId="34" fillId="15" borderId="30" xfId="3" applyFont="1" applyFill="1" applyBorder="1" applyAlignment="1">
      <alignment horizontal="center"/>
    </xf>
    <xf numFmtId="0" fontId="34" fillId="15" borderId="35" xfId="3" applyFont="1" applyFill="1" applyBorder="1" applyAlignment="1">
      <alignment horizontal="center"/>
    </xf>
    <xf numFmtId="0" fontId="32" fillId="0" borderId="10" xfId="0" applyFont="1" applyBorder="1" applyAlignment="1">
      <alignment horizontal="center"/>
    </xf>
    <xf numFmtId="0" fontId="32" fillId="0" borderId="11" xfId="0" applyFont="1" applyBorder="1" applyAlignment="1">
      <alignment horizontal="left"/>
    </xf>
    <xf numFmtId="0" fontId="32" fillId="0" borderId="34" xfId="0" applyFont="1" applyBorder="1" applyAlignment="1">
      <alignment horizontal="center"/>
    </xf>
    <xf numFmtId="0" fontId="32" fillId="12" borderId="7" xfId="0" applyFont="1" applyFill="1" applyBorder="1" applyAlignment="1">
      <alignment horizontal="center" vertical="center"/>
    </xf>
    <xf numFmtId="9" fontId="21" fillId="16" borderId="23" xfId="0" applyNumberFormat="1" applyFont="1" applyFill="1" applyBorder="1" applyAlignment="1">
      <alignment horizontal="center"/>
    </xf>
    <xf numFmtId="9" fontId="21" fillId="15" borderId="34" xfId="0" applyNumberFormat="1" applyFont="1" applyFill="1" applyBorder="1" applyAlignment="1">
      <alignment horizontal="center"/>
    </xf>
    <xf numFmtId="0" fontId="32" fillId="12" borderId="15" xfId="0" applyFont="1" applyFill="1" applyBorder="1" applyAlignment="1">
      <alignment horizontal="center" vertical="center"/>
    </xf>
    <xf numFmtId="0" fontId="32" fillId="12" borderId="16" xfId="0" applyFont="1" applyFill="1" applyBorder="1" applyAlignment="1">
      <alignment horizontal="center" vertical="center"/>
    </xf>
    <xf numFmtId="0" fontId="32" fillId="12" borderId="0" xfId="0" applyFont="1" applyFill="1" applyAlignment="1">
      <alignment horizontal="center" vertical="center"/>
    </xf>
    <xf numFmtId="9" fontId="21" fillId="15" borderId="28" xfId="0" applyNumberFormat="1" applyFont="1" applyFill="1" applyBorder="1" applyAlignment="1">
      <alignment horizontal="center"/>
    </xf>
    <xf numFmtId="0" fontId="32" fillId="12" borderId="13" xfId="0" applyFont="1" applyFill="1" applyBorder="1" applyAlignment="1">
      <alignment horizontal="center" vertical="center"/>
    </xf>
    <xf numFmtId="0" fontId="32" fillId="12" borderId="13" xfId="8" applyFont="1" applyFill="1" applyBorder="1" applyAlignment="1">
      <alignment horizontal="center" vertical="center"/>
    </xf>
    <xf numFmtId="9" fontId="21" fillId="15" borderId="37" xfId="0" applyNumberFormat="1" applyFont="1" applyFill="1" applyBorder="1" applyAlignment="1">
      <alignment horizontal="center"/>
    </xf>
    <xf numFmtId="9" fontId="21" fillId="15" borderId="24" xfId="0" applyNumberFormat="1" applyFont="1" applyFill="1" applyBorder="1" applyAlignment="1">
      <alignment horizontal="center"/>
    </xf>
    <xf numFmtId="166" fontId="33" fillId="15" borderId="0" xfId="6" applyFont="1" applyFill="1" applyBorder="1" applyAlignment="1">
      <alignment horizontal="center"/>
    </xf>
    <xf numFmtId="0" fontId="32" fillId="12" borderId="16" xfId="5" applyNumberFormat="1" applyFont="1" applyFill="1" applyBorder="1" applyAlignment="1">
      <alignment horizontal="center" vertical="center"/>
    </xf>
    <xf numFmtId="0" fontId="32" fillId="12" borderId="16" xfId="8" applyFont="1" applyFill="1" applyBorder="1" applyAlignment="1">
      <alignment horizontal="center" vertical="center"/>
    </xf>
    <xf numFmtId="0" fontId="32" fillId="12" borderId="16" xfId="7" applyFont="1" applyFill="1" applyBorder="1" applyAlignment="1">
      <alignment horizontal="center" vertical="center"/>
    </xf>
    <xf numFmtId="3" fontId="32" fillId="0" borderId="16" xfId="0" applyNumberFormat="1" applyFont="1" applyBorder="1" applyAlignment="1">
      <alignment horizontal="center"/>
    </xf>
    <xf numFmtId="0" fontId="32" fillId="0" borderId="16" xfId="0" applyFont="1" applyBorder="1" applyAlignment="1">
      <alignment horizontal="center"/>
    </xf>
    <xf numFmtId="0" fontId="32" fillId="12" borderId="0" xfId="7" applyFont="1" applyFill="1" applyAlignment="1">
      <alignment horizontal="center" vertical="center"/>
    </xf>
    <xf numFmtId="0" fontId="10" fillId="12" borderId="0" xfId="0" applyFont="1" applyFill="1"/>
    <xf numFmtId="9" fontId="21" fillId="16" borderId="13" xfId="0" applyNumberFormat="1" applyFont="1" applyFill="1" applyBorder="1" applyAlignment="1">
      <alignment horizontal="center"/>
    </xf>
    <xf numFmtId="0" fontId="32" fillId="12" borderId="17" xfId="7" applyFont="1" applyFill="1" applyBorder="1" applyAlignment="1">
      <alignment horizontal="center" vertical="center"/>
    </xf>
    <xf numFmtId="9" fontId="21" fillId="16" borderId="28" xfId="0" applyNumberFormat="1" applyFont="1" applyFill="1" applyBorder="1" applyAlignment="1">
      <alignment horizontal="center"/>
    </xf>
    <xf numFmtId="0" fontId="32" fillId="12" borderId="21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12" borderId="12" xfId="8" applyFont="1" applyFill="1" applyBorder="1" applyAlignment="1">
      <alignment horizontal="center" vertical="center"/>
    </xf>
    <xf numFmtId="0" fontId="32" fillId="12" borderId="14" xfId="7" applyFont="1" applyFill="1" applyBorder="1" applyAlignment="1">
      <alignment horizontal="center" vertical="center"/>
    </xf>
    <xf numFmtId="0" fontId="32" fillId="19" borderId="0" xfId="11" applyNumberFormat="1" applyFont="1" applyFill="1" applyBorder="1" applyAlignment="1">
      <alignment horizontal="center" vertical="center"/>
    </xf>
    <xf numFmtId="0" fontId="32" fillId="12" borderId="24" xfId="0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2" fillId="12" borderId="24" xfId="5" applyNumberFormat="1" applyFont="1" applyFill="1" applyBorder="1" applyAlignment="1">
      <alignment horizontal="center" vertical="center"/>
    </xf>
    <xf numFmtId="0" fontId="32" fillId="12" borderId="12" xfId="7" applyFont="1" applyFill="1" applyBorder="1" applyAlignment="1">
      <alignment horizontal="center" vertical="center"/>
    </xf>
    <xf numFmtId="0" fontId="32" fillId="0" borderId="13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21" fillId="12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 applyProtection="1">
      <alignment vertical="center"/>
      <protection locked="0"/>
    </xf>
    <xf numFmtId="167" fontId="30" fillId="12" borderId="0" xfId="2" applyNumberFormat="1" applyFont="1" applyFill="1" applyBorder="1" applyAlignment="1">
      <alignment horizontal="center" vertical="center"/>
    </xf>
    <xf numFmtId="0" fontId="43" fillId="0" borderId="24" xfId="0" applyFont="1" applyBorder="1" applyAlignment="1">
      <alignment horizontal="center"/>
    </xf>
    <xf numFmtId="0" fontId="45" fillId="14" borderId="24" xfId="0" applyFont="1" applyFill="1" applyBorder="1" applyAlignment="1">
      <alignment horizontal="center" vertical="center"/>
    </xf>
    <xf numFmtId="9" fontId="30" fillId="12" borderId="24" xfId="9" applyFont="1" applyFill="1" applyBorder="1" applyAlignment="1" applyProtection="1">
      <alignment horizontal="center" vertical="center"/>
    </xf>
    <xf numFmtId="166" fontId="30" fillId="12" borderId="24" xfId="6" applyFont="1" applyFill="1" applyBorder="1" applyAlignment="1" applyProtection="1">
      <alignment horizontal="center" vertical="center"/>
    </xf>
    <xf numFmtId="0" fontId="33" fillId="0" borderId="40" xfId="0" applyFont="1" applyBorder="1" applyAlignment="1" applyProtection="1">
      <alignment horizontal="center" vertical="center"/>
      <protection locked="0"/>
    </xf>
    <xf numFmtId="0" fontId="33" fillId="0" borderId="41" xfId="0" applyFont="1" applyBorder="1" applyAlignment="1" applyProtection="1">
      <alignment horizontal="center" vertical="center"/>
      <protection locked="0"/>
    </xf>
    <xf numFmtId="0" fontId="36" fillId="0" borderId="25" xfId="0" applyFont="1" applyBorder="1" applyAlignment="1" applyProtection="1">
      <alignment vertical="center"/>
      <protection locked="0"/>
    </xf>
    <xf numFmtId="0" fontId="36" fillId="0" borderId="38" xfId="0" applyFont="1" applyBorder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vertical="center"/>
      <protection locked="0"/>
    </xf>
    <xf numFmtId="0" fontId="36" fillId="0" borderId="0" xfId="0" applyFont="1" applyAlignment="1" applyProtection="1">
      <alignment vertical="center"/>
      <protection locked="0"/>
    </xf>
    <xf numFmtId="0" fontId="33" fillId="0" borderId="29" xfId="0" applyFont="1" applyBorder="1" applyAlignment="1" applyProtection="1">
      <alignment horizontal="center" vertical="center"/>
      <protection locked="0"/>
    </xf>
    <xf numFmtId="0" fontId="33" fillId="0" borderId="42" xfId="0" applyFont="1" applyBorder="1" applyAlignment="1" applyProtection="1">
      <alignment horizontal="center" vertical="center"/>
      <protection locked="0"/>
    </xf>
    <xf numFmtId="0" fontId="36" fillId="16" borderId="6" xfId="0" applyFont="1" applyFill="1" applyBorder="1" applyAlignment="1" applyProtection="1">
      <alignment horizontal="left" vertical="center"/>
      <protection locked="0"/>
    </xf>
    <xf numFmtId="0" fontId="36" fillId="0" borderId="26" xfId="0" applyFont="1" applyBorder="1" applyAlignment="1" applyProtection="1">
      <alignment vertical="center"/>
      <protection locked="0"/>
    </xf>
    <xf numFmtId="14" fontId="2" fillId="0" borderId="45" xfId="0" applyNumberFormat="1" applyFont="1" applyBorder="1" applyAlignment="1" applyProtection="1">
      <alignment horizontal="center" vertical="center"/>
      <protection locked="0"/>
    </xf>
    <xf numFmtId="0" fontId="36" fillId="16" borderId="7" xfId="0" applyFont="1" applyFill="1" applyBorder="1" applyAlignment="1" applyProtection="1">
      <alignment horizontal="left" vertical="center"/>
      <protection locked="0"/>
    </xf>
    <xf numFmtId="49" fontId="2" fillId="0" borderId="45" xfId="0" applyNumberFormat="1" applyFont="1" applyBorder="1" applyAlignment="1" applyProtection="1">
      <alignment horizontal="center" vertical="center"/>
      <protection locked="0"/>
    </xf>
    <xf numFmtId="0" fontId="36" fillId="0" borderId="27" xfId="0" applyFont="1" applyBorder="1" applyAlignment="1" applyProtection="1">
      <alignment vertical="center"/>
      <protection locked="0"/>
    </xf>
    <xf numFmtId="49" fontId="2" fillId="0" borderId="36" xfId="0" applyNumberFormat="1" applyFont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40" fillId="0" borderId="56" xfId="0" applyFont="1" applyBorder="1" applyAlignment="1" applyProtection="1">
      <alignment horizontal="left" vertical="center"/>
      <protection locked="0"/>
    </xf>
    <xf numFmtId="0" fontId="19" fillId="0" borderId="52" xfId="0" applyFont="1" applyBorder="1" applyAlignment="1" applyProtection="1">
      <alignment horizontal="left" vertical="center"/>
      <protection locked="0"/>
    </xf>
    <xf numFmtId="0" fontId="41" fillId="0" borderId="51" xfId="0" applyFont="1" applyBorder="1" applyAlignment="1" applyProtection="1">
      <alignment vertical="center"/>
      <protection locked="0"/>
    </xf>
    <xf numFmtId="0" fontId="20" fillId="0" borderId="51" xfId="0" applyFont="1" applyBorder="1" applyAlignment="1" applyProtection="1">
      <alignment vertical="center"/>
      <protection locked="0"/>
    </xf>
    <xf numFmtId="0" fontId="20" fillId="0" borderId="57" xfId="0" applyFont="1" applyBorder="1" applyAlignment="1" applyProtection="1">
      <alignment vertical="center"/>
      <protection locked="0"/>
    </xf>
    <xf numFmtId="0" fontId="40" fillId="0" borderId="58" xfId="0" applyFont="1" applyBorder="1" applyAlignment="1" applyProtection="1">
      <alignment vertical="center"/>
      <protection locked="0"/>
    </xf>
    <xf numFmtId="0" fontId="19" fillId="0" borderId="59" xfId="0" applyFont="1" applyBorder="1" applyAlignment="1" applyProtection="1">
      <alignment vertical="center"/>
      <protection locked="0"/>
    </xf>
    <xf numFmtId="0" fontId="20" fillId="0" borderId="61" xfId="0" applyFont="1" applyBorder="1" applyAlignment="1" applyProtection="1">
      <alignment vertical="center"/>
      <protection locked="0"/>
    </xf>
    <xf numFmtId="0" fontId="20" fillId="0" borderId="62" xfId="0" applyFont="1" applyBorder="1" applyAlignment="1" applyProtection="1">
      <alignment vertical="center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166" fontId="26" fillId="16" borderId="24" xfId="10" applyNumberFormat="1" applyFill="1" applyBorder="1" applyAlignment="1">
      <alignment horizontal="center" vertical="center"/>
    </xf>
    <xf numFmtId="166" fontId="26" fillId="16" borderId="24" xfId="6" applyFont="1" applyFill="1" applyBorder="1" applyAlignment="1" applyProtection="1">
      <alignment horizontal="center" vertical="center"/>
    </xf>
    <xf numFmtId="10" fontId="36" fillId="0" borderId="7" xfId="0" applyNumberFormat="1" applyFont="1" applyBorder="1" applyAlignment="1" applyProtection="1">
      <alignment vertical="center"/>
      <protection locked="0"/>
    </xf>
    <xf numFmtId="10" fontId="36" fillId="0" borderId="9" xfId="0" applyNumberFormat="1" applyFont="1" applyBorder="1" applyAlignment="1" applyProtection="1">
      <alignment vertical="center"/>
      <protection locked="0"/>
    </xf>
    <xf numFmtId="10" fontId="20" fillId="0" borderId="51" xfId="0" applyNumberFormat="1" applyFont="1" applyBorder="1" applyAlignment="1" applyProtection="1">
      <alignment vertical="center"/>
      <protection locked="0"/>
    </xf>
    <xf numFmtId="10" fontId="20" fillId="0" borderId="61" xfId="0" applyNumberFormat="1" applyFont="1" applyBorder="1" applyAlignment="1" applyProtection="1">
      <alignment vertical="center"/>
      <protection locked="0"/>
    </xf>
    <xf numFmtId="10" fontId="10" fillId="0" borderId="0" xfId="0" applyNumberFormat="1" applyFont="1" applyAlignment="1" applyProtection="1">
      <alignment horizontal="center" vertical="center"/>
      <protection locked="0"/>
    </xf>
    <xf numFmtId="10" fontId="45" fillId="14" borderId="24" xfId="0" applyNumberFormat="1" applyFont="1" applyFill="1" applyBorder="1" applyAlignment="1">
      <alignment horizontal="center" vertical="center"/>
    </xf>
    <xf numFmtId="10" fontId="26" fillId="16" borderId="24" xfId="10" applyNumberFormat="1" applyFill="1" applyBorder="1" applyAlignment="1">
      <alignment horizontal="center" vertical="center"/>
    </xf>
    <xf numFmtId="10" fontId="8" fillId="12" borderId="0" xfId="11" applyNumberFormat="1" applyFont="1" applyFill="1" applyBorder="1" applyAlignment="1">
      <alignment horizontal="center" vertical="center"/>
    </xf>
    <xf numFmtId="10" fontId="8" fillId="0" borderId="0" xfId="11" applyNumberFormat="1" applyFont="1" applyBorder="1" applyAlignment="1">
      <alignment horizontal="center" vertical="center"/>
    </xf>
    <xf numFmtId="168" fontId="30" fillId="21" borderId="24" xfId="6" applyNumberFormat="1" applyFont="1" applyFill="1" applyBorder="1" applyAlignment="1" applyProtection="1">
      <alignment horizontal="center" vertical="center"/>
    </xf>
    <xf numFmtId="0" fontId="36" fillId="0" borderId="24" xfId="0" applyFont="1" applyBorder="1" applyAlignment="1" applyProtection="1">
      <alignment horizontal="left" vertical="center" wrapText="1"/>
      <protection locked="0"/>
    </xf>
    <xf numFmtId="0" fontId="36" fillId="0" borderId="13" xfId="0" applyFont="1" applyBorder="1" applyAlignment="1" applyProtection="1">
      <alignment horizontal="left" vertical="center"/>
      <protection locked="0"/>
    </xf>
    <xf numFmtId="0" fontId="36" fillId="0" borderId="24" xfId="0" applyFont="1" applyBorder="1" applyAlignment="1" applyProtection="1">
      <alignment vertical="center"/>
      <protection locked="0"/>
    </xf>
    <xf numFmtId="10" fontId="36" fillId="0" borderId="13" xfId="0" applyNumberFormat="1" applyFont="1" applyBorder="1" applyAlignment="1" applyProtection="1">
      <alignment horizontal="left" vertical="center"/>
      <protection locked="0"/>
    </xf>
    <xf numFmtId="9" fontId="21" fillId="16" borderId="65" xfId="0" applyNumberFormat="1" applyFont="1" applyFill="1" applyBorder="1" applyAlignment="1">
      <alignment horizontal="center"/>
    </xf>
    <xf numFmtId="0" fontId="32" fillId="19" borderId="38" xfId="11" applyNumberFormat="1" applyFont="1" applyFill="1" applyBorder="1" applyAlignment="1">
      <alignment horizontal="center" vertical="center"/>
    </xf>
    <xf numFmtId="0" fontId="32" fillId="19" borderId="45" xfId="11" applyNumberFormat="1" applyFont="1" applyFill="1" applyBorder="1" applyAlignment="1">
      <alignment horizontal="center" vertical="center"/>
    </xf>
    <xf numFmtId="0" fontId="32" fillId="19" borderId="36" xfId="11" applyNumberFormat="1" applyFont="1" applyFill="1" applyBorder="1" applyAlignment="1">
      <alignment horizontal="center" vertical="center"/>
    </xf>
    <xf numFmtId="164" fontId="32" fillId="7" borderId="28" xfId="1" applyNumberFormat="1" applyFont="1" applyBorder="1" applyAlignment="1">
      <alignment horizontal="center"/>
    </xf>
    <xf numFmtId="0" fontId="47" fillId="22" borderId="24" xfId="12" applyFont="1" applyBorder="1" applyAlignment="1" applyProtection="1">
      <alignment horizontal="center" vertical="center"/>
      <protection locked="0"/>
    </xf>
    <xf numFmtId="166" fontId="47" fillId="22" borderId="24" xfId="12" applyNumberFormat="1" applyFont="1" applyBorder="1" applyAlignment="1" applyProtection="1">
      <alignment horizontal="center" vertical="center"/>
      <protection locked="0"/>
    </xf>
    <xf numFmtId="10" fontId="1" fillId="12" borderId="0" xfId="0" applyNumberFormat="1" applyFont="1" applyFill="1" applyAlignment="1">
      <alignment vertical="center"/>
    </xf>
    <xf numFmtId="0" fontId="49" fillId="0" borderId="61" xfId="4" applyFont="1" applyBorder="1" applyAlignment="1" applyProtection="1">
      <alignment vertical="center"/>
      <protection locked="0"/>
    </xf>
    <xf numFmtId="0" fontId="40" fillId="0" borderId="66" xfId="0" applyFont="1" applyBorder="1" applyAlignment="1" applyProtection="1">
      <alignment horizontal="left" vertical="center"/>
      <protection locked="0"/>
    </xf>
    <xf numFmtId="0" fontId="19" fillId="0" borderId="50" xfId="0" applyFont="1" applyBorder="1" applyAlignment="1" applyProtection="1">
      <alignment horizontal="left" vertical="center"/>
      <protection locked="0"/>
    </xf>
    <xf numFmtId="0" fontId="41" fillId="0" borderId="63" xfId="0" applyFont="1" applyBorder="1" applyAlignment="1" applyProtection="1">
      <alignment vertical="center"/>
      <protection locked="0"/>
    </xf>
    <xf numFmtId="0" fontId="20" fillId="0" borderId="63" xfId="0" applyFont="1" applyBorder="1" applyAlignment="1" applyProtection="1">
      <alignment vertical="center"/>
      <protection locked="0"/>
    </xf>
    <xf numFmtId="10" fontId="20" fillId="0" borderId="63" xfId="0" applyNumberFormat="1" applyFont="1" applyBorder="1" applyAlignment="1" applyProtection="1">
      <alignment vertical="center"/>
      <protection locked="0"/>
    </xf>
    <xf numFmtId="0" fontId="20" fillId="0" borderId="67" xfId="0" applyFont="1" applyBorder="1" applyAlignment="1" applyProtection="1">
      <alignment vertical="center"/>
      <protection locked="0"/>
    </xf>
    <xf numFmtId="0" fontId="48" fillId="0" borderId="60" xfId="0" applyFont="1" applyBorder="1" applyAlignment="1" applyProtection="1">
      <alignment horizontal="left" vertical="center" wrapText="1"/>
      <protection locked="0"/>
    </xf>
    <xf numFmtId="165" fontId="50" fillId="0" borderId="0" xfId="11" applyFont="1" applyAlignment="1" applyProtection="1">
      <alignment horizontal="center"/>
      <protection locked="0"/>
    </xf>
    <xf numFmtId="164" fontId="51" fillId="7" borderId="24" xfId="1" applyNumberFormat="1" applyFont="1" applyBorder="1" applyAlignment="1">
      <alignment horizontal="center"/>
    </xf>
    <xf numFmtId="164" fontId="50" fillId="7" borderId="24" xfId="1" applyNumberFormat="1" applyFont="1" applyBorder="1" applyAlignment="1">
      <alignment horizontal="center"/>
    </xf>
    <xf numFmtId="164" fontId="52" fillId="7" borderId="22" xfId="1" applyNumberFormat="1" applyFont="1" applyBorder="1" applyAlignment="1">
      <alignment horizontal="center"/>
    </xf>
    <xf numFmtId="164" fontId="52" fillId="7" borderId="24" xfId="1" applyNumberFormat="1" applyFont="1" applyBorder="1" applyAlignment="1">
      <alignment horizontal="center"/>
    </xf>
    <xf numFmtId="164" fontId="52" fillId="7" borderId="23" xfId="1" applyNumberFormat="1" applyFont="1" applyBorder="1" applyAlignment="1">
      <alignment horizontal="center"/>
    </xf>
    <xf numFmtId="164" fontId="51" fillId="7" borderId="22" xfId="1" applyNumberFormat="1" applyFont="1" applyBorder="1" applyAlignment="1">
      <alignment horizontal="center"/>
    </xf>
    <xf numFmtId="164" fontId="51" fillId="7" borderId="25" xfId="1" applyNumberFormat="1" applyFont="1" applyBorder="1" applyAlignment="1">
      <alignment horizontal="center"/>
    </xf>
    <xf numFmtId="164" fontId="51" fillId="7" borderId="26" xfId="1" applyNumberFormat="1" applyFont="1" applyBorder="1" applyAlignment="1">
      <alignment horizontal="center"/>
    </xf>
    <xf numFmtId="164" fontId="52" fillId="7" borderId="28" xfId="1" applyNumberFormat="1" applyFont="1" applyBorder="1" applyAlignment="1">
      <alignment horizontal="center"/>
    </xf>
    <xf numFmtId="164" fontId="51" fillId="7" borderId="23" xfId="1" applyNumberFormat="1" applyFont="1" applyBorder="1" applyAlignment="1">
      <alignment horizontal="center"/>
    </xf>
    <xf numFmtId="0" fontId="2" fillId="0" borderId="40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45" fillId="14" borderId="13" xfId="0" applyFont="1" applyFill="1" applyBorder="1" applyAlignment="1">
      <alignment horizontal="center" vertical="center"/>
    </xf>
    <xf numFmtId="0" fontId="45" fillId="14" borderId="43" xfId="0" applyFont="1" applyFill="1" applyBorder="1" applyAlignment="1">
      <alignment horizontal="center" vertical="center"/>
    </xf>
    <xf numFmtId="0" fontId="33" fillId="0" borderId="46" xfId="0" applyFont="1" applyBorder="1" applyAlignment="1" applyProtection="1">
      <alignment horizontal="center" vertical="center"/>
      <protection locked="0"/>
    </xf>
    <xf numFmtId="0" fontId="33" fillId="0" borderId="47" xfId="0" applyFont="1" applyBorder="1" applyAlignment="1" applyProtection="1">
      <alignment horizontal="center" vertical="center"/>
      <protection locked="0"/>
    </xf>
    <xf numFmtId="0" fontId="42" fillId="0" borderId="49" xfId="0" applyFont="1" applyBorder="1" applyAlignment="1">
      <alignment horizontal="center" vertical="center"/>
    </xf>
    <xf numFmtId="0" fontId="19" fillId="0" borderId="63" xfId="0" applyFont="1" applyBorder="1" applyAlignment="1">
      <alignment vertical="center"/>
    </xf>
    <xf numFmtId="0" fontId="19" fillId="0" borderId="50" xfId="0" applyFont="1" applyBorder="1" applyAlignment="1">
      <alignment vertical="center"/>
    </xf>
    <xf numFmtId="0" fontId="36" fillId="0" borderId="12" xfId="0" applyFont="1" applyBorder="1" applyAlignment="1" applyProtection="1">
      <alignment horizontal="center" vertical="center"/>
      <protection locked="0"/>
    </xf>
    <xf numFmtId="0" fontId="36" fillId="0" borderId="25" xfId="0" applyFont="1" applyBorder="1" applyAlignment="1" applyProtection="1">
      <alignment horizontal="center" vertical="center"/>
      <protection locked="0"/>
    </xf>
    <xf numFmtId="0" fontId="36" fillId="0" borderId="44" xfId="0" applyFont="1" applyBorder="1" applyAlignment="1" applyProtection="1">
      <alignment horizontal="center" vertical="center"/>
      <protection locked="0"/>
    </xf>
    <xf numFmtId="14" fontId="36" fillId="0" borderId="13" xfId="0" applyNumberFormat="1" applyFont="1" applyBorder="1" applyAlignment="1" applyProtection="1">
      <alignment horizontal="center" vertical="center"/>
      <protection locked="0"/>
    </xf>
    <xf numFmtId="0" fontId="36" fillId="0" borderId="26" xfId="0" applyFont="1" applyBorder="1" applyAlignment="1" applyProtection="1">
      <alignment horizontal="center" vertical="center"/>
      <protection locked="0"/>
    </xf>
    <xf numFmtId="0" fontId="36" fillId="0" borderId="39" xfId="0" applyFont="1" applyBorder="1" applyAlignment="1" applyProtection="1">
      <alignment horizontal="center" vertical="center"/>
      <protection locked="0"/>
    </xf>
    <xf numFmtId="0" fontId="38" fillId="16" borderId="1" xfId="0" applyFont="1" applyFill="1" applyBorder="1" applyAlignment="1" applyProtection="1">
      <alignment horizontal="center" vertical="center"/>
      <protection locked="0"/>
    </xf>
    <xf numFmtId="0" fontId="38" fillId="16" borderId="31" xfId="0" applyFont="1" applyFill="1" applyBorder="1" applyAlignment="1" applyProtection="1">
      <alignment horizontal="center" vertical="center"/>
      <protection locked="0"/>
    </xf>
    <xf numFmtId="0" fontId="38" fillId="16" borderId="3" xfId="0" applyFont="1" applyFill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0" fontId="2" fillId="0" borderId="16" xfId="0" applyFont="1" applyBorder="1" applyAlignment="1" applyProtection="1">
      <alignment horizontal="left" vertical="center"/>
      <protection locked="0"/>
    </xf>
    <xf numFmtId="0" fontId="2" fillId="0" borderId="43" xfId="0" applyFont="1" applyBorder="1" applyAlignment="1" applyProtection="1">
      <alignment horizontal="left" vertical="center"/>
      <protection locked="0"/>
    </xf>
    <xf numFmtId="0" fontId="3" fillId="4" borderId="0" xfId="0" applyFont="1" applyFill="1" applyAlignment="1">
      <alignment horizontal="center"/>
    </xf>
    <xf numFmtId="0" fontId="35" fillId="15" borderId="29" xfId="0" applyFont="1" applyFill="1" applyBorder="1" applyAlignment="1">
      <alignment horizontal="center" vertical="center"/>
    </xf>
    <xf numFmtId="0" fontId="35" fillId="15" borderId="42" xfId="0" applyFont="1" applyFill="1" applyBorder="1" applyAlignment="1">
      <alignment horizontal="center" vertical="center"/>
    </xf>
    <xf numFmtId="0" fontId="21" fillId="15" borderId="40" xfId="0" applyFont="1" applyFill="1" applyBorder="1" applyAlignment="1">
      <alignment horizontal="center" vertical="center"/>
    </xf>
    <xf numFmtId="0" fontId="21" fillId="15" borderId="41" xfId="0" applyFont="1" applyFill="1" applyBorder="1" applyAlignment="1">
      <alignment horizontal="center" vertical="center"/>
    </xf>
    <xf numFmtId="0" fontId="37" fillId="16" borderId="27" xfId="0" applyFont="1" applyFill="1" applyBorder="1" applyAlignment="1" applyProtection="1">
      <alignment horizontal="center" vertical="center"/>
      <protection locked="0"/>
    </xf>
    <xf numFmtId="0" fontId="37" fillId="16" borderId="71" xfId="0" applyFont="1" applyFill="1" applyBorder="1" applyAlignment="1" applyProtection="1">
      <alignment horizontal="center" vertical="center"/>
      <protection locked="0"/>
    </xf>
    <xf numFmtId="0" fontId="37" fillId="16" borderId="14" xfId="0" applyFont="1" applyFill="1" applyBorder="1" applyAlignment="1" applyProtection="1">
      <alignment horizontal="center" vertical="center"/>
      <protection locked="0"/>
    </xf>
    <xf numFmtId="0" fontId="44" fillId="16" borderId="17" xfId="0" applyFont="1" applyFill="1" applyBorder="1" applyAlignment="1" applyProtection="1">
      <alignment horizontal="center" vertical="center"/>
      <protection locked="0"/>
    </xf>
    <xf numFmtId="10" fontId="36" fillId="0" borderId="10" xfId="0" applyNumberFormat="1" applyFont="1" applyBorder="1" applyAlignment="1" applyProtection="1">
      <alignment horizontal="center" vertical="center"/>
      <protection locked="0"/>
    </xf>
    <xf numFmtId="10" fontId="36" fillId="0" borderId="6" xfId="0" applyNumberFormat="1" applyFont="1" applyBorder="1" applyAlignment="1" applyProtection="1">
      <alignment horizontal="center" vertical="center"/>
      <protection locked="0"/>
    </xf>
    <xf numFmtId="0" fontId="39" fillId="20" borderId="53" xfId="0" applyFont="1" applyFill="1" applyBorder="1" applyAlignment="1" applyProtection="1">
      <alignment horizontal="center"/>
      <protection locked="0"/>
    </xf>
    <xf numFmtId="0" fontId="39" fillId="20" borderId="54" xfId="0" applyFont="1" applyFill="1" applyBorder="1" applyAlignment="1" applyProtection="1">
      <alignment horizontal="center"/>
      <protection locked="0"/>
    </xf>
    <xf numFmtId="0" fontId="39" fillId="20" borderId="55" xfId="0" applyFont="1" applyFill="1" applyBorder="1" applyAlignment="1" applyProtection="1">
      <alignment horizontal="center"/>
      <protection locked="0"/>
    </xf>
    <xf numFmtId="0" fontId="59" fillId="0" borderId="68" xfId="13" applyFont="1" applyBorder="1" applyAlignment="1" applyProtection="1">
      <alignment horizontal="center" vertical="top" wrapText="1"/>
      <protection hidden="1"/>
    </xf>
    <xf numFmtId="17" fontId="55" fillId="0" borderId="0" xfId="13" applyNumberFormat="1" applyFont="1" applyAlignment="1" applyProtection="1">
      <alignment horizontal="left" vertical="center"/>
      <protection hidden="1"/>
    </xf>
    <xf numFmtId="0" fontId="53" fillId="0" borderId="0" xfId="13" applyAlignment="1" applyProtection="1">
      <alignment horizontal="left" vertical="top"/>
      <protection hidden="1"/>
    </xf>
    <xf numFmtId="0" fontId="59" fillId="0" borderId="68" xfId="13" applyFont="1" applyBorder="1" applyAlignment="1" applyProtection="1">
      <alignment horizontal="center" vertical="center" wrapText="1"/>
      <protection hidden="1"/>
    </xf>
    <xf numFmtId="0" fontId="54" fillId="0" borderId="68" xfId="13" applyFont="1" applyBorder="1" applyAlignment="1" applyProtection="1">
      <alignment horizontal="center" vertical="center" wrapText="1"/>
      <protection hidden="1"/>
    </xf>
    <xf numFmtId="0" fontId="60" fillId="0" borderId="68" xfId="13" applyFont="1" applyBorder="1" applyAlignment="1" applyProtection="1">
      <alignment horizontal="center" vertical="center" wrapText="1"/>
      <protection hidden="1"/>
    </xf>
    <xf numFmtId="0" fontId="53" fillId="0" borderId="0" xfId="13" applyAlignment="1" applyProtection="1">
      <alignment horizontal="left" vertical="center"/>
      <protection hidden="1"/>
    </xf>
    <xf numFmtId="0" fontId="55" fillId="0" borderId="68" xfId="13" applyFont="1" applyBorder="1" applyAlignment="1" applyProtection="1">
      <alignment horizontal="center" wrapText="1"/>
      <protection hidden="1"/>
    </xf>
    <xf numFmtId="0" fontId="56" fillId="24" borderId="69" xfId="13" applyFont="1" applyFill="1" applyBorder="1" applyAlignment="1" applyProtection="1">
      <alignment vertical="top" wrapText="1"/>
      <protection hidden="1"/>
    </xf>
    <xf numFmtId="0" fontId="56" fillId="24" borderId="72" xfId="13" applyFont="1" applyFill="1" applyBorder="1" applyAlignment="1" applyProtection="1">
      <alignment vertical="top" wrapText="1"/>
      <protection hidden="1"/>
    </xf>
    <xf numFmtId="0" fontId="56" fillId="24" borderId="70" xfId="13" applyFont="1" applyFill="1" applyBorder="1" applyAlignment="1" applyProtection="1">
      <alignment vertical="top" wrapText="1"/>
      <protection hidden="1"/>
    </xf>
    <xf numFmtId="1" fontId="57" fillId="0" borderId="68" xfId="13" applyNumberFormat="1" applyFont="1" applyBorder="1" applyAlignment="1" applyProtection="1">
      <alignment horizontal="center" vertical="top" shrinkToFit="1"/>
      <protection hidden="1"/>
    </xf>
    <xf numFmtId="0" fontId="58" fillId="0" borderId="68" xfId="13" applyFont="1" applyBorder="1" applyAlignment="1" applyProtection="1">
      <alignment horizontal="left" vertical="top" wrapText="1"/>
      <protection hidden="1"/>
    </xf>
    <xf numFmtId="166" fontId="58" fillId="25" borderId="68" xfId="6" applyFont="1" applyFill="1" applyBorder="1" applyAlignment="1" applyProtection="1">
      <alignment horizontal="center" vertical="top" wrapText="1"/>
      <protection hidden="1"/>
    </xf>
    <xf numFmtId="0" fontId="58" fillId="0" borderId="68" xfId="13" applyFont="1" applyBorder="1" applyAlignment="1" applyProtection="1">
      <alignment horizontal="center" vertical="top" wrapText="1"/>
      <protection hidden="1"/>
    </xf>
    <xf numFmtId="0" fontId="54" fillId="26" borderId="69" xfId="13" applyFont="1" applyFill="1" applyBorder="1" applyAlignment="1" applyProtection="1">
      <alignment vertical="top" wrapText="1"/>
      <protection hidden="1"/>
    </xf>
    <xf numFmtId="0" fontId="54" fillId="26" borderId="72" xfId="13" applyFont="1" applyFill="1" applyBorder="1" applyAlignment="1" applyProtection="1">
      <alignment vertical="top" wrapText="1"/>
      <protection hidden="1"/>
    </xf>
    <xf numFmtId="0" fontId="54" fillId="26" borderId="70" xfId="13" applyFont="1" applyFill="1" applyBorder="1" applyAlignment="1" applyProtection="1">
      <alignment vertical="top" wrapText="1"/>
      <protection hidden="1"/>
    </xf>
    <xf numFmtId="0" fontId="55" fillId="0" borderId="68" xfId="13" applyFont="1" applyBorder="1" applyAlignment="1" applyProtection="1">
      <alignment horizontal="left" wrapText="1"/>
      <protection hidden="1"/>
    </xf>
    <xf numFmtId="0" fontId="61" fillId="27" borderId="69" xfId="13" applyFont="1" applyFill="1" applyBorder="1" applyAlignment="1" applyProtection="1">
      <alignment vertical="top" wrapText="1"/>
      <protection hidden="1"/>
    </xf>
    <xf numFmtId="0" fontId="61" fillId="27" borderId="72" xfId="13" applyFont="1" applyFill="1" applyBorder="1" applyAlignment="1" applyProtection="1">
      <alignment vertical="top" wrapText="1"/>
      <protection hidden="1"/>
    </xf>
    <xf numFmtId="0" fontId="61" fillId="27" borderId="70" xfId="13" applyFont="1" applyFill="1" applyBorder="1" applyAlignment="1" applyProtection="1">
      <alignment vertical="top" wrapText="1"/>
      <protection hidden="1"/>
    </xf>
    <xf numFmtId="0" fontId="54" fillId="23" borderId="72" xfId="13" applyFont="1" applyFill="1" applyBorder="1" applyAlignment="1" applyProtection="1">
      <alignment vertical="top" wrapText="1"/>
      <protection hidden="1"/>
    </xf>
    <xf numFmtId="49" fontId="62" fillId="12" borderId="13" xfId="2" applyNumberFormat="1" applyFont="1" applyFill="1" applyBorder="1" applyAlignment="1" applyProtection="1">
      <alignment horizontal="center" vertical="center" wrapText="1"/>
    </xf>
    <xf numFmtId="49" fontId="62" fillId="12" borderId="43" xfId="2" applyNumberFormat="1" applyFont="1" applyFill="1" applyBorder="1" applyAlignment="1" applyProtection="1">
      <alignment horizontal="center" vertical="center" wrapText="1"/>
    </xf>
    <xf numFmtId="49" fontId="58" fillId="0" borderId="68" xfId="13" applyNumberFormat="1" applyFont="1" applyBorder="1" applyAlignment="1" applyProtection="1">
      <alignment horizontal="left" vertical="top" wrapText="1"/>
      <protection hidden="1"/>
    </xf>
    <xf numFmtId="165" fontId="47" fillId="12" borderId="24" xfId="12" applyNumberFormat="1" applyFont="1" applyFill="1" applyBorder="1" applyAlignment="1" applyProtection="1">
      <alignment horizontal="center" vertical="center"/>
      <protection locked="0"/>
    </xf>
    <xf numFmtId="166" fontId="30" fillId="28" borderId="24" xfId="6" applyFont="1" applyFill="1" applyBorder="1" applyAlignment="1" applyProtection="1">
      <alignment horizontal="center" vertical="center"/>
    </xf>
    <xf numFmtId="0" fontId="59" fillId="0" borderId="69" xfId="13" applyFont="1" applyBorder="1" applyAlignment="1" applyProtection="1">
      <alignment horizontal="center" vertical="center" wrapText="1"/>
      <protection hidden="1"/>
    </xf>
    <xf numFmtId="0" fontId="60" fillId="0" borderId="72" xfId="13" applyFont="1" applyBorder="1" applyAlignment="1" applyProtection="1">
      <alignment horizontal="center" vertical="center" wrapText="1"/>
      <protection hidden="1"/>
    </xf>
    <xf numFmtId="0" fontId="59" fillId="0" borderId="72" xfId="13" applyFont="1" applyBorder="1" applyAlignment="1" applyProtection="1">
      <alignment horizontal="center" vertical="center" wrapText="1"/>
      <protection hidden="1"/>
    </xf>
    <xf numFmtId="0" fontId="59" fillId="0" borderId="70" xfId="13" applyFont="1" applyBorder="1" applyAlignment="1" applyProtection="1">
      <alignment horizontal="center" vertical="center" wrapText="1"/>
      <protection hidden="1"/>
    </xf>
    <xf numFmtId="0" fontId="33" fillId="0" borderId="12" xfId="0" applyFont="1" applyBorder="1" applyAlignment="1" applyProtection="1">
      <alignment horizontal="left" vertical="center" wrapText="1"/>
      <protection locked="0"/>
    </xf>
    <xf numFmtId="0" fontId="33" fillId="0" borderId="25" xfId="0" applyFont="1" applyBorder="1" applyAlignment="1" applyProtection="1">
      <alignment horizontal="left" vertical="center"/>
      <protection locked="0"/>
    </xf>
    <xf numFmtId="0" fontId="33" fillId="0" borderId="44" xfId="0" applyFont="1" applyBorder="1" applyAlignment="1" applyProtection="1">
      <alignment horizontal="left" vertical="center"/>
      <protection locked="0"/>
    </xf>
    <xf numFmtId="0" fontId="33" fillId="0" borderId="13" xfId="0" applyFont="1" applyBorder="1" applyAlignment="1" applyProtection="1">
      <alignment horizontal="left" vertical="center"/>
      <protection locked="0"/>
    </xf>
    <xf numFmtId="0" fontId="33" fillId="0" borderId="26" xfId="0" applyFont="1" applyBorder="1" applyAlignment="1" applyProtection="1">
      <alignment horizontal="left" vertical="center"/>
      <protection locked="0"/>
    </xf>
    <xf numFmtId="0" fontId="33" fillId="0" borderId="39" xfId="0" applyFont="1" applyBorder="1" applyAlignment="1" applyProtection="1">
      <alignment horizontal="left" vertical="center"/>
      <protection locked="0"/>
    </xf>
    <xf numFmtId="3" fontId="33" fillId="0" borderId="13" xfId="0" applyNumberFormat="1" applyFont="1" applyBorder="1" applyAlignment="1" applyProtection="1">
      <alignment horizontal="center" vertical="center" wrapText="1"/>
      <protection locked="0"/>
    </xf>
    <xf numFmtId="3" fontId="33" fillId="0" borderId="43" xfId="0" applyNumberFormat="1" applyFont="1" applyBorder="1" applyAlignment="1" applyProtection="1">
      <alignment horizontal="center" vertical="center" wrapText="1"/>
      <protection locked="0"/>
    </xf>
    <xf numFmtId="0" fontId="33" fillId="0" borderId="13" xfId="0" applyFont="1" applyBorder="1" applyAlignment="1" applyProtection="1">
      <alignment horizontal="center" vertical="center" wrapText="1"/>
      <protection locked="0"/>
    </xf>
    <xf numFmtId="0" fontId="33" fillId="0" borderId="26" xfId="0" applyFont="1" applyBorder="1" applyAlignment="1" applyProtection="1">
      <alignment horizontal="center" vertical="center" wrapText="1"/>
      <protection locked="0"/>
    </xf>
    <xf numFmtId="0" fontId="33" fillId="0" borderId="39" xfId="0" applyFont="1" applyBorder="1" applyAlignment="1" applyProtection="1">
      <alignment horizontal="center" vertical="center" wrapText="1"/>
      <protection locked="0"/>
    </xf>
    <xf numFmtId="0" fontId="33" fillId="0" borderId="13" xfId="0" applyFont="1" applyBorder="1" applyAlignment="1" applyProtection="1">
      <alignment horizontal="center" vertical="center"/>
      <protection locked="0"/>
    </xf>
    <xf numFmtId="0" fontId="33" fillId="0" borderId="26" xfId="0" applyFont="1" applyBorder="1" applyAlignment="1" applyProtection="1">
      <alignment horizontal="center" vertical="center"/>
      <protection locked="0"/>
    </xf>
    <xf numFmtId="0" fontId="33" fillId="0" borderId="39" xfId="0" applyFont="1" applyBorder="1" applyAlignment="1" applyProtection="1">
      <alignment horizontal="center" vertical="center"/>
      <protection locked="0"/>
    </xf>
    <xf numFmtId="0" fontId="33" fillId="0" borderId="26" xfId="0" applyFont="1" applyBorder="1" applyAlignment="1" applyProtection="1">
      <alignment vertical="center"/>
      <protection locked="0"/>
    </xf>
    <xf numFmtId="10" fontId="33" fillId="0" borderId="13" xfId="0" applyNumberFormat="1" applyFont="1" applyBorder="1" applyAlignment="1" applyProtection="1">
      <alignment horizontal="center" vertical="center"/>
      <protection locked="0"/>
    </xf>
    <xf numFmtId="10" fontId="33" fillId="0" borderId="26" xfId="0" applyNumberFormat="1" applyFont="1" applyBorder="1" applyAlignment="1" applyProtection="1">
      <alignment horizontal="center" vertical="center"/>
      <protection locked="0"/>
    </xf>
    <xf numFmtId="10" fontId="33" fillId="0" borderId="39" xfId="0" applyNumberFormat="1" applyFont="1" applyBorder="1" applyAlignment="1" applyProtection="1">
      <alignment horizontal="center" vertical="center"/>
      <protection locked="0"/>
    </xf>
  </cellXfs>
  <cellStyles count="14">
    <cellStyle name="60% - Ênfase2" xfId="1" builtinId="36"/>
    <cellStyle name="Bom" xfId="2" builtinId="26"/>
    <cellStyle name="Ênfase3" xfId="3" builtinId="37"/>
    <cellStyle name="Hiperlink" xfId="4" builtinId="8"/>
    <cellStyle name="Moeda" xfId="6" builtinId="4"/>
    <cellStyle name="Neutro" xfId="12" builtinId="28"/>
    <cellStyle name="Normal" xfId="0" builtinId="0"/>
    <cellStyle name="Normal 2" xfId="7" xr:uid="{00000000-0005-0000-0000-000009000000}"/>
    <cellStyle name="Normal 3" xfId="13" xr:uid="{1CB940AF-247D-8F42-A18D-76929BAB29AF}"/>
    <cellStyle name="Normal_Plan1" xfId="8" xr:uid="{00000000-0005-0000-0000-00000A000000}"/>
    <cellStyle name="Porcentagem" xfId="9" builtinId="5"/>
    <cellStyle name="Ruim" xfId="5" builtinId="27"/>
    <cellStyle name="Saída" xfId="10" builtinId="21"/>
    <cellStyle name="Vírgula" xfId="11" builtinId="3"/>
  </cellStyles>
  <dxfs count="10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colors>
    <mruColors>
      <color rgb="FFFFEC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279400</xdr:colOff>
      <xdr:row>1</xdr:row>
      <xdr:rowOff>127000</xdr:rowOff>
    </xdr:from>
    <xdr:ext cx="1358900" cy="587299"/>
    <xdr:pic>
      <xdr:nvPicPr>
        <xdr:cNvPr id="2" name="image1.jpeg">
          <a:extLst>
            <a:ext uri="{FF2B5EF4-FFF2-40B4-BE49-F238E27FC236}">
              <a16:creationId xmlns:a16="http://schemas.microsoft.com/office/drawing/2014/main" id="{C5DB6E30-019B-E049-91B0-506316D1F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400" y="215900"/>
          <a:ext cx="1358900" cy="587299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1971675</xdr:colOff>
      <xdr:row>2</xdr:row>
      <xdr:rowOff>133350</xdr:rowOff>
    </xdr:to>
    <xdr:pic>
      <xdr:nvPicPr>
        <xdr:cNvPr id="2068" name="Imagem 2">
          <a:extLst>
            <a:ext uri="{FF2B5EF4-FFF2-40B4-BE49-F238E27FC236}">
              <a16:creationId xmlns:a16="http://schemas.microsoft.com/office/drawing/2014/main" id="{0DC94BEA-A25E-200A-2455-EB55BF4005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9622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guiadecompr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2A31C-C0E0-A943-8E2F-8CDF9963218B}">
  <dimension ref="A1:L85"/>
  <sheetViews>
    <sheetView zoomScale="125" zoomScaleNormal="100" workbookViewId="0">
      <selection activeCell="B3" sqref="B3"/>
    </sheetView>
  </sheetViews>
  <sheetFormatPr baseColWidth="10" defaultColWidth="7.5" defaultRowHeight="13" x14ac:dyDescent="0.15"/>
  <cols>
    <col min="1" max="1" width="7.33203125" style="291" bestFit="1" customWidth="1"/>
    <col min="2" max="2" width="59.6640625" style="291" customWidth="1"/>
    <col min="3" max="3" width="14.33203125" style="291" customWidth="1"/>
    <col min="4" max="4" width="10.33203125" style="291" bestFit="1" customWidth="1"/>
    <col min="5" max="5" width="7.33203125" style="291" bestFit="1" customWidth="1"/>
    <col min="6" max="6" width="9.1640625" style="291" bestFit="1" customWidth="1"/>
    <col min="7" max="7" width="13" style="291" bestFit="1" customWidth="1"/>
    <col min="8" max="10" width="7.5" style="291"/>
    <col min="11" max="11" width="13.6640625" style="291" hidden="1" customWidth="1"/>
    <col min="12" max="12" width="0" style="291" hidden="1" customWidth="1"/>
    <col min="13" max="16384" width="7.5" style="291"/>
  </cols>
  <sheetData>
    <row r="1" spans="1:12" ht="14" x14ac:dyDescent="0.15">
      <c r="A1" s="289" t="s">
        <v>267</v>
      </c>
      <c r="B1" s="290">
        <v>45658</v>
      </c>
      <c r="K1" s="292" t="s">
        <v>278</v>
      </c>
      <c r="L1" s="293">
        <v>1</v>
      </c>
    </row>
    <row r="2" spans="1:12" s="295" customFormat="1" ht="14" x14ac:dyDescent="0.15">
      <c r="A2" s="292" t="s">
        <v>263</v>
      </c>
      <c r="B2" s="292" t="s">
        <v>264</v>
      </c>
      <c r="C2" s="294" t="s">
        <v>277</v>
      </c>
      <c r="D2" s="294" t="s">
        <v>265</v>
      </c>
      <c r="E2" s="294" t="s">
        <v>279</v>
      </c>
      <c r="F2" s="292" t="s">
        <v>189</v>
      </c>
      <c r="G2" s="292" t="s">
        <v>190</v>
      </c>
    </row>
    <row r="3" spans="1:12" s="295" customFormat="1" x14ac:dyDescent="0.15">
      <c r="A3" s="292"/>
      <c r="B3" s="317"/>
      <c r="C3" s="318"/>
      <c r="D3" s="318"/>
      <c r="E3" s="318"/>
      <c r="F3" s="319"/>
      <c r="G3" s="320"/>
    </row>
    <row r="4" spans="1:12" ht="14" customHeight="1" x14ac:dyDescent="0.2">
      <c r="A4" s="296" t="s">
        <v>269</v>
      </c>
      <c r="B4" s="297" t="s">
        <v>266</v>
      </c>
      <c r="C4" s="298"/>
      <c r="D4" s="298"/>
      <c r="E4" s="298"/>
      <c r="F4" s="298"/>
      <c r="G4" s="299"/>
    </row>
    <row r="5" spans="1:12" ht="14" x14ac:dyDescent="0.15">
      <c r="A5" s="300">
        <v>850</v>
      </c>
      <c r="B5" s="314" t="s">
        <v>208</v>
      </c>
      <c r="C5" s="302">
        <v>20</v>
      </c>
      <c r="D5" s="302">
        <f>C5*$L$1</f>
        <v>20</v>
      </c>
      <c r="E5" s="300">
        <v>850</v>
      </c>
      <c r="F5" s="303" t="s">
        <v>120</v>
      </c>
      <c r="G5" s="303" t="s">
        <v>124</v>
      </c>
    </row>
    <row r="6" spans="1:12" ht="14" x14ac:dyDescent="0.15">
      <c r="A6" s="300">
        <v>144</v>
      </c>
      <c r="B6" s="301" t="s">
        <v>210</v>
      </c>
      <c r="C6" s="302">
        <v>20</v>
      </c>
      <c r="D6" s="302">
        <f>C6*$L$1</f>
        <v>20</v>
      </c>
      <c r="E6" s="300">
        <v>144</v>
      </c>
      <c r="F6" s="303" t="s">
        <v>120</v>
      </c>
      <c r="G6" s="303" t="s">
        <v>125</v>
      </c>
    </row>
    <row r="7" spans="1:12" ht="14" x14ac:dyDescent="0.15">
      <c r="A7" s="300">
        <v>190</v>
      </c>
      <c r="B7" s="301" t="s">
        <v>48</v>
      </c>
      <c r="C7" s="302">
        <v>20</v>
      </c>
      <c r="D7" s="302">
        <f>C7*$L$1</f>
        <v>20</v>
      </c>
      <c r="E7" s="300">
        <v>190</v>
      </c>
      <c r="F7" s="303" t="s">
        <v>120</v>
      </c>
      <c r="G7" s="303" t="s">
        <v>126</v>
      </c>
    </row>
    <row r="8" spans="1:12" ht="14" x14ac:dyDescent="0.15">
      <c r="A8" s="300">
        <v>837</v>
      </c>
      <c r="B8" s="301" t="s">
        <v>211</v>
      </c>
      <c r="C8" s="302">
        <v>20</v>
      </c>
      <c r="D8" s="302">
        <f>C8*$L$1</f>
        <v>20</v>
      </c>
      <c r="E8" s="300">
        <v>837</v>
      </c>
      <c r="F8" s="303" t="s">
        <v>120</v>
      </c>
      <c r="G8" s="303" t="s">
        <v>127</v>
      </c>
    </row>
    <row r="9" spans="1:12" ht="14" x14ac:dyDescent="0.15">
      <c r="A9" s="300">
        <v>192</v>
      </c>
      <c r="B9" s="301" t="s">
        <v>50</v>
      </c>
      <c r="C9" s="302">
        <v>25</v>
      </c>
      <c r="D9" s="302">
        <f>C9*$L$1</f>
        <v>25</v>
      </c>
      <c r="E9" s="300">
        <v>192</v>
      </c>
      <c r="F9" s="303" t="s">
        <v>120</v>
      </c>
      <c r="G9" s="303" t="s">
        <v>128</v>
      </c>
    </row>
    <row r="10" spans="1:12" ht="14" customHeight="1" x14ac:dyDescent="0.2">
      <c r="A10" s="296" t="s">
        <v>269</v>
      </c>
      <c r="B10" s="304" t="s">
        <v>268</v>
      </c>
      <c r="C10" s="305"/>
      <c r="D10" s="305"/>
      <c r="E10" s="305"/>
      <c r="F10" s="305"/>
      <c r="G10" s="306"/>
    </row>
    <row r="11" spans="1:12" ht="14" x14ac:dyDescent="0.15">
      <c r="A11" s="300">
        <v>125</v>
      </c>
      <c r="B11" s="301" t="s">
        <v>42</v>
      </c>
      <c r="C11" s="302">
        <v>10</v>
      </c>
      <c r="D11" s="302">
        <f>C11*$L$1</f>
        <v>10</v>
      </c>
      <c r="E11" s="300">
        <v>125</v>
      </c>
      <c r="F11" s="303" t="s">
        <v>120</v>
      </c>
      <c r="G11" s="303" t="s">
        <v>121</v>
      </c>
    </row>
    <row r="12" spans="1:12" ht="14" x14ac:dyDescent="0.15">
      <c r="A12" s="300">
        <v>129</v>
      </c>
      <c r="B12" s="301" t="s">
        <v>43</v>
      </c>
      <c r="C12" s="302">
        <v>10</v>
      </c>
      <c r="D12" s="302">
        <f>C12*$L$1</f>
        <v>10</v>
      </c>
      <c r="E12" s="300">
        <v>129</v>
      </c>
      <c r="F12" s="303" t="s">
        <v>120</v>
      </c>
      <c r="G12" s="303" t="s">
        <v>122</v>
      </c>
    </row>
    <row r="13" spans="1:12" ht="14" x14ac:dyDescent="0.15">
      <c r="A13" s="300">
        <v>137</v>
      </c>
      <c r="B13" s="301" t="s">
        <v>214</v>
      </c>
      <c r="C13" s="302">
        <v>10</v>
      </c>
      <c r="D13" s="302">
        <f>C13*$L$1</f>
        <v>10</v>
      </c>
      <c r="E13" s="300">
        <v>137</v>
      </c>
      <c r="F13" s="303" t="s">
        <v>120</v>
      </c>
      <c r="G13" s="303" t="s">
        <v>123</v>
      </c>
    </row>
    <row r="14" spans="1:12" ht="14" x14ac:dyDescent="0.15">
      <c r="A14" s="300">
        <v>134</v>
      </c>
      <c r="B14" s="301" t="s">
        <v>51</v>
      </c>
      <c r="C14" s="302">
        <v>35</v>
      </c>
      <c r="D14" s="302">
        <f>C14*$L$1</f>
        <v>35</v>
      </c>
      <c r="E14" s="300">
        <v>134</v>
      </c>
      <c r="F14" s="303" t="s">
        <v>120</v>
      </c>
      <c r="G14" s="303" t="s">
        <v>129</v>
      </c>
    </row>
    <row r="15" spans="1:12" ht="14" x14ac:dyDescent="0.15">
      <c r="A15" s="300">
        <v>135</v>
      </c>
      <c r="B15" s="301" t="s">
        <v>52</v>
      </c>
      <c r="C15" s="302">
        <v>35</v>
      </c>
      <c r="D15" s="302">
        <f>C15*$L$1</f>
        <v>35</v>
      </c>
      <c r="E15" s="300">
        <v>135</v>
      </c>
      <c r="F15" s="303" t="s">
        <v>120</v>
      </c>
      <c r="G15" s="303" t="s">
        <v>130</v>
      </c>
    </row>
    <row r="16" spans="1:12" ht="14" x14ac:dyDescent="0.15">
      <c r="A16" s="300">
        <v>122</v>
      </c>
      <c r="B16" s="301" t="s">
        <v>216</v>
      </c>
      <c r="C16" s="302">
        <v>45</v>
      </c>
      <c r="D16" s="302">
        <f>C16*$L$1</f>
        <v>45</v>
      </c>
      <c r="E16" s="300">
        <v>122</v>
      </c>
      <c r="F16" s="303" t="s">
        <v>120</v>
      </c>
      <c r="G16" s="303" t="s">
        <v>131</v>
      </c>
    </row>
    <row r="17" spans="1:7" ht="14" x14ac:dyDescent="0.2">
      <c r="A17" s="307"/>
      <c r="B17" s="301" t="s">
        <v>218</v>
      </c>
      <c r="C17" s="302">
        <v>45</v>
      </c>
      <c r="D17" s="302">
        <f>C17*$L$1</f>
        <v>45</v>
      </c>
      <c r="E17" s="307"/>
      <c r="F17" s="303" t="s">
        <v>120</v>
      </c>
      <c r="G17" s="303" t="s">
        <v>219</v>
      </c>
    </row>
    <row r="18" spans="1:7" ht="14" x14ac:dyDescent="0.15">
      <c r="A18" s="300">
        <v>181</v>
      </c>
      <c r="B18" s="301" t="s">
        <v>86</v>
      </c>
      <c r="C18" s="302">
        <v>160</v>
      </c>
      <c r="D18" s="302">
        <f>C18*$L$1</f>
        <v>160</v>
      </c>
      <c r="E18" s="300">
        <v>181</v>
      </c>
      <c r="F18" s="303" t="s">
        <v>120</v>
      </c>
      <c r="G18" s="303" t="s">
        <v>158</v>
      </c>
    </row>
    <row r="19" spans="1:7" ht="14" x14ac:dyDescent="0.15">
      <c r="A19" s="300">
        <v>856</v>
      </c>
      <c r="B19" s="301" t="s">
        <v>221</v>
      </c>
      <c r="C19" s="302">
        <v>130</v>
      </c>
      <c r="D19" s="302">
        <f>C19*$L$1</f>
        <v>130</v>
      </c>
      <c r="E19" s="300">
        <v>856</v>
      </c>
      <c r="F19" s="303" t="s">
        <v>120</v>
      </c>
      <c r="G19" s="303" t="s">
        <v>159</v>
      </c>
    </row>
    <row r="20" spans="1:7" ht="14" x14ac:dyDescent="0.15">
      <c r="A20" s="300">
        <v>180</v>
      </c>
      <c r="B20" s="301" t="s">
        <v>85</v>
      </c>
      <c r="C20" s="302">
        <v>470</v>
      </c>
      <c r="D20" s="302">
        <f>C20*$L$1</f>
        <v>470</v>
      </c>
      <c r="E20" s="300">
        <v>180</v>
      </c>
      <c r="F20" s="303" t="s">
        <v>120</v>
      </c>
      <c r="G20" s="303" t="s">
        <v>157</v>
      </c>
    </row>
    <row r="21" spans="1:7" ht="13" customHeight="1" x14ac:dyDescent="0.2">
      <c r="A21" s="296" t="s">
        <v>269</v>
      </c>
      <c r="B21" s="308" t="s">
        <v>270</v>
      </c>
      <c r="C21" s="309"/>
      <c r="D21" s="309"/>
      <c r="E21" s="309"/>
      <c r="F21" s="309"/>
      <c r="G21" s="310"/>
    </row>
    <row r="22" spans="1:7" ht="14" x14ac:dyDescent="0.15">
      <c r="A22" s="300">
        <v>873</v>
      </c>
      <c r="B22" s="301" t="s">
        <v>224</v>
      </c>
      <c r="C22" s="302">
        <v>8</v>
      </c>
      <c r="D22" s="302">
        <f>C22*$L$1</f>
        <v>8</v>
      </c>
      <c r="E22" s="300">
        <v>873</v>
      </c>
      <c r="F22" s="303" t="s">
        <v>166</v>
      </c>
      <c r="G22" s="303" t="s">
        <v>167</v>
      </c>
    </row>
    <row r="23" spans="1:7" ht="14" x14ac:dyDescent="0.2">
      <c r="A23" s="296" t="s">
        <v>269</v>
      </c>
      <c r="B23" s="308" t="s">
        <v>271</v>
      </c>
      <c r="C23" s="309"/>
      <c r="D23" s="309"/>
      <c r="E23" s="309"/>
      <c r="F23" s="309"/>
      <c r="G23" s="310"/>
    </row>
    <row r="24" spans="1:7" ht="14" x14ac:dyDescent="0.15">
      <c r="A24" s="300">
        <v>9030579</v>
      </c>
      <c r="B24" s="301" t="s">
        <v>226</v>
      </c>
      <c r="C24" s="302">
        <v>145</v>
      </c>
      <c r="D24" s="302">
        <f>C24*$L$1</f>
        <v>145</v>
      </c>
      <c r="E24" s="300">
        <v>9030579</v>
      </c>
      <c r="F24" s="303" t="s">
        <v>138</v>
      </c>
      <c r="G24" s="303" t="s">
        <v>139</v>
      </c>
    </row>
    <row r="25" spans="1:7" ht="14" x14ac:dyDescent="0.15">
      <c r="A25" s="300">
        <v>9030578</v>
      </c>
      <c r="B25" s="301" t="s">
        <v>199</v>
      </c>
      <c r="C25" s="302">
        <v>150</v>
      </c>
      <c r="D25" s="302">
        <f>C25*$L$1</f>
        <v>150</v>
      </c>
      <c r="E25" s="300">
        <v>9030578</v>
      </c>
      <c r="F25" s="303" t="s">
        <v>138</v>
      </c>
      <c r="G25" s="303" t="s">
        <v>229</v>
      </c>
    </row>
    <row r="26" spans="1:7" ht="14" x14ac:dyDescent="0.15">
      <c r="A26" s="300">
        <v>9030577</v>
      </c>
      <c r="B26" s="301" t="s">
        <v>198</v>
      </c>
      <c r="C26" s="302">
        <v>155</v>
      </c>
      <c r="D26" s="302">
        <f>C26*$L$1</f>
        <v>155</v>
      </c>
      <c r="E26" s="300">
        <v>9030577</v>
      </c>
      <c r="F26" s="303" t="s">
        <v>138</v>
      </c>
      <c r="G26" s="303" t="s">
        <v>231</v>
      </c>
    </row>
    <row r="27" spans="1:7" ht="14" customHeight="1" x14ac:dyDescent="0.15">
      <c r="A27" s="300">
        <v>872</v>
      </c>
      <c r="B27" s="301" t="s">
        <v>232</v>
      </c>
      <c r="C27" s="302">
        <v>380</v>
      </c>
      <c r="D27" s="302">
        <f>C27*$L$1</f>
        <v>380</v>
      </c>
      <c r="E27" s="300">
        <v>872</v>
      </c>
      <c r="F27" s="303" t="s">
        <v>138</v>
      </c>
      <c r="G27" s="303" t="s">
        <v>234</v>
      </c>
    </row>
    <row r="28" spans="1:7" ht="14" x14ac:dyDescent="0.2">
      <c r="A28" s="296" t="s">
        <v>269</v>
      </c>
      <c r="B28" s="308" t="s">
        <v>272</v>
      </c>
      <c r="C28" s="309"/>
      <c r="D28" s="309"/>
      <c r="E28" s="309"/>
      <c r="F28" s="309"/>
      <c r="G28" s="310"/>
    </row>
    <row r="29" spans="1:7" ht="14" x14ac:dyDescent="0.15">
      <c r="A29" s="300">
        <v>9030579</v>
      </c>
      <c r="B29" s="301" t="s">
        <v>89</v>
      </c>
      <c r="C29" s="302">
        <v>40</v>
      </c>
      <c r="D29" s="302">
        <f>C29*$L$1</f>
        <v>40</v>
      </c>
      <c r="E29" s="300">
        <v>9030579</v>
      </c>
      <c r="F29" s="303" t="s">
        <v>160</v>
      </c>
      <c r="G29" s="303" t="s">
        <v>161</v>
      </c>
    </row>
    <row r="30" spans="1:7" ht="14" x14ac:dyDescent="0.15">
      <c r="A30" s="300">
        <v>9030578</v>
      </c>
      <c r="B30" s="301" t="s">
        <v>90</v>
      </c>
      <c r="C30" s="302">
        <v>80</v>
      </c>
      <c r="D30" s="302">
        <f>C30*$L$1</f>
        <v>80</v>
      </c>
      <c r="E30" s="300">
        <v>9030578</v>
      </c>
      <c r="F30" s="303" t="s">
        <v>160</v>
      </c>
      <c r="G30" s="303" t="s">
        <v>162</v>
      </c>
    </row>
    <row r="31" spans="1:7" ht="14" x14ac:dyDescent="0.15">
      <c r="A31" s="300">
        <v>9030577</v>
      </c>
      <c r="B31" s="301" t="s">
        <v>237</v>
      </c>
      <c r="C31" s="302">
        <v>45</v>
      </c>
      <c r="D31" s="302">
        <f>C31*$L$1</f>
        <v>45</v>
      </c>
      <c r="E31" s="300">
        <v>9030577</v>
      </c>
      <c r="F31" s="303" t="s">
        <v>160</v>
      </c>
      <c r="G31" s="303" t="s">
        <v>163</v>
      </c>
    </row>
    <row r="32" spans="1:7" ht="14" x14ac:dyDescent="0.15">
      <c r="A32" s="300">
        <v>872</v>
      </c>
      <c r="B32" s="301" t="s">
        <v>238</v>
      </c>
      <c r="C32" s="302">
        <v>90</v>
      </c>
      <c r="D32" s="302">
        <f>C32*$L$1</f>
        <v>90</v>
      </c>
      <c r="E32" s="300">
        <v>872</v>
      </c>
      <c r="F32" s="303" t="s">
        <v>160</v>
      </c>
      <c r="G32" s="303" t="s">
        <v>164</v>
      </c>
    </row>
    <row r="33" spans="1:7" ht="14" x14ac:dyDescent="0.15">
      <c r="A33" s="300">
        <v>803</v>
      </c>
      <c r="B33" s="301" t="s">
        <v>240</v>
      </c>
      <c r="C33" s="302">
        <v>130</v>
      </c>
      <c r="D33" s="302">
        <f>C33*$L$1</f>
        <v>130</v>
      </c>
      <c r="E33" s="300">
        <v>803</v>
      </c>
      <c r="F33" s="303" t="s">
        <v>160</v>
      </c>
      <c r="G33" s="303" t="s">
        <v>165</v>
      </c>
    </row>
    <row r="34" spans="1:7" ht="14" x14ac:dyDescent="0.2">
      <c r="A34" s="296" t="s">
        <v>269</v>
      </c>
      <c r="B34" s="308" t="s">
        <v>273</v>
      </c>
      <c r="C34" s="309"/>
      <c r="D34" s="309"/>
      <c r="E34" s="309"/>
      <c r="F34" s="309"/>
      <c r="G34" s="310"/>
    </row>
    <row r="35" spans="1:7" ht="14" x14ac:dyDescent="0.15">
      <c r="A35" s="300">
        <v>164</v>
      </c>
      <c r="B35" s="301" t="s">
        <v>75</v>
      </c>
      <c r="C35" s="302">
        <v>8</v>
      </c>
      <c r="D35" s="302">
        <f t="shared" ref="D35:D43" si="0">C35*$L$1</f>
        <v>8</v>
      </c>
      <c r="E35" s="300">
        <v>164</v>
      </c>
      <c r="F35" s="303" t="s">
        <v>147</v>
      </c>
      <c r="G35" s="303" t="s">
        <v>148</v>
      </c>
    </row>
    <row r="36" spans="1:7" ht="14" x14ac:dyDescent="0.15">
      <c r="A36" s="300">
        <v>824</v>
      </c>
      <c r="B36" s="301" t="s">
        <v>76</v>
      </c>
      <c r="C36" s="302">
        <v>18</v>
      </c>
      <c r="D36" s="302">
        <f t="shared" si="0"/>
        <v>18</v>
      </c>
      <c r="E36" s="300">
        <v>824</v>
      </c>
      <c r="F36" s="303" t="s">
        <v>120</v>
      </c>
      <c r="G36" s="303" t="s">
        <v>149</v>
      </c>
    </row>
    <row r="37" spans="1:7" ht="14" x14ac:dyDescent="0.15">
      <c r="A37" s="300">
        <v>174</v>
      </c>
      <c r="B37" s="301" t="s">
        <v>77</v>
      </c>
      <c r="C37" s="302">
        <v>20</v>
      </c>
      <c r="D37" s="302">
        <f t="shared" si="0"/>
        <v>20</v>
      </c>
      <c r="E37" s="300">
        <v>174</v>
      </c>
      <c r="F37" s="303" t="s">
        <v>147</v>
      </c>
      <c r="G37" s="303" t="s">
        <v>150</v>
      </c>
    </row>
    <row r="38" spans="1:7" ht="14" x14ac:dyDescent="0.15">
      <c r="A38" s="300">
        <v>175</v>
      </c>
      <c r="B38" s="301" t="s">
        <v>78</v>
      </c>
      <c r="C38" s="302">
        <v>24</v>
      </c>
      <c r="D38" s="302">
        <f t="shared" si="0"/>
        <v>24</v>
      </c>
      <c r="E38" s="300">
        <v>175</v>
      </c>
      <c r="F38" s="303" t="s">
        <v>147</v>
      </c>
      <c r="G38" s="303" t="s">
        <v>151</v>
      </c>
    </row>
    <row r="39" spans="1:7" ht="14" x14ac:dyDescent="0.15">
      <c r="A39" s="300">
        <v>468</v>
      </c>
      <c r="B39" s="301" t="s">
        <v>79</v>
      </c>
      <c r="C39" s="302">
        <v>35</v>
      </c>
      <c r="D39" s="302">
        <f t="shared" si="0"/>
        <v>35</v>
      </c>
      <c r="E39" s="300">
        <v>468</v>
      </c>
      <c r="F39" s="303" t="s">
        <v>147</v>
      </c>
      <c r="G39" s="303" t="s">
        <v>152</v>
      </c>
    </row>
    <row r="40" spans="1:7" ht="14" x14ac:dyDescent="0.15">
      <c r="A40" s="300">
        <v>177</v>
      </c>
      <c r="B40" s="301" t="s">
        <v>80</v>
      </c>
      <c r="C40" s="302">
        <v>40</v>
      </c>
      <c r="D40" s="302">
        <f t="shared" si="0"/>
        <v>40</v>
      </c>
      <c r="E40" s="300">
        <v>177</v>
      </c>
      <c r="F40" s="303" t="s">
        <v>147</v>
      </c>
      <c r="G40" s="303" t="s">
        <v>153</v>
      </c>
    </row>
    <row r="41" spans="1:7" ht="14" x14ac:dyDescent="0.15">
      <c r="A41" s="300">
        <v>166</v>
      </c>
      <c r="B41" s="301" t="s">
        <v>81</v>
      </c>
      <c r="C41" s="302">
        <v>70</v>
      </c>
      <c r="D41" s="302">
        <f t="shared" si="0"/>
        <v>70</v>
      </c>
      <c r="E41" s="300">
        <v>166</v>
      </c>
      <c r="F41" s="303" t="s">
        <v>147</v>
      </c>
      <c r="G41" s="303" t="s">
        <v>154</v>
      </c>
    </row>
    <row r="42" spans="1:7" ht="14" x14ac:dyDescent="0.15">
      <c r="A42" s="300">
        <v>170</v>
      </c>
      <c r="B42" s="301" t="s">
        <v>82</v>
      </c>
      <c r="C42" s="302">
        <v>80</v>
      </c>
      <c r="D42" s="302">
        <f t="shared" si="0"/>
        <v>80</v>
      </c>
      <c r="E42" s="300">
        <v>170</v>
      </c>
      <c r="F42" s="303" t="s">
        <v>147</v>
      </c>
      <c r="G42" s="303" t="s">
        <v>155</v>
      </c>
    </row>
    <row r="43" spans="1:7" ht="14" x14ac:dyDescent="0.15">
      <c r="A43" s="300">
        <v>171</v>
      </c>
      <c r="B43" s="301" t="s">
        <v>83</v>
      </c>
      <c r="C43" s="302">
        <v>100</v>
      </c>
      <c r="D43" s="302">
        <f t="shared" si="0"/>
        <v>100</v>
      </c>
      <c r="E43" s="300">
        <v>171</v>
      </c>
      <c r="F43" s="303" t="s">
        <v>147</v>
      </c>
      <c r="G43" s="303" t="s">
        <v>156</v>
      </c>
    </row>
    <row r="44" spans="1:7" ht="14" x14ac:dyDescent="0.2">
      <c r="A44" s="296" t="s">
        <v>269</v>
      </c>
      <c r="B44" s="308" t="s">
        <v>274</v>
      </c>
      <c r="C44" s="311"/>
      <c r="D44" s="309"/>
      <c r="E44" s="309"/>
      <c r="F44" s="309"/>
      <c r="G44" s="309"/>
    </row>
    <row r="45" spans="1:7" ht="14" x14ac:dyDescent="0.15">
      <c r="A45" s="300">
        <v>146</v>
      </c>
      <c r="B45" s="301" t="s">
        <v>68</v>
      </c>
      <c r="C45" s="302">
        <v>25</v>
      </c>
      <c r="D45" s="302">
        <f>C45*$L$1</f>
        <v>25</v>
      </c>
      <c r="E45" s="300">
        <v>146</v>
      </c>
      <c r="F45" s="303" t="s">
        <v>140</v>
      </c>
      <c r="G45" s="303" t="s">
        <v>141</v>
      </c>
    </row>
    <row r="46" spans="1:7" ht="14" x14ac:dyDescent="0.15">
      <c r="A46" s="300">
        <v>147</v>
      </c>
      <c r="B46" s="301" t="s">
        <v>69</v>
      </c>
      <c r="C46" s="302">
        <v>12</v>
      </c>
      <c r="D46" s="302">
        <f>C46*$L$1</f>
        <v>12</v>
      </c>
      <c r="E46" s="300">
        <v>147</v>
      </c>
      <c r="F46" s="303" t="s">
        <v>100</v>
      </c>
      <c r="G46" s="303" t="s">
        <v>142</v>
      </c>
    </row>
    <row r="47" spans="1:7" ht="14" x14ac:dyDescent="0.15">
      <c r="A47" s="300">
        <v>834</v>
      </c>
      <c r="B47" s="301" t="s">
        <v>70</v>
      </c>
      <c r="C47" s="302">
        <v>120</v>
      </c>
      <c r="D47" s="302">
        <f>C47*$L$1</f>
        <v>120</v>
      </c>
      <c r="E47" s="300">
        <v>834</v>
      </c>
      <c r="F47" s="303" t="s">
        <v>140</v>
      </c>
      <c r="G47" s="303" t="s">
        <v>143</v>
      </c>
    </row>
    <row r="48" spans="1:7" ht="14" x14ac:dyDescent="0.15">
      <c r="A48" s="300">
        <v>197</v>
      </c>
      <c r="B48" s="301" t="s">
        <v>71</v>
      </c>
      <c r="C48" s="302">
        <v>25</v>
      </c>
      <c r="D48" s="302">
        <f>C48*$L$1</f>
        <v>25</v>
      </c>
      <c r="E48" s="300">
        <v>197</v>
      </c>
      <c r="F48" s="303" t="s">
        <v>140</v>
      </c>
      <c r="G48" s="303" t="s">
        <v>144</v>
      </c>
    </row>
    <row r="49" spans="1:7" ht="14" x14ac:dyDescent="0.15">
      <c r="A49" s="300">
        <v>585</v>
      </c>
      <c r="B49" s="301" t="s">
        <v>72</v>
      </c>
      <c r="C49" s="302">
        <v>12</v>
      </c>
      <c r="D49" s="302">
        <f>C49*$L$1</f>
        <v>12</v>
      </c>
      <c r="E49" s="300">
        <v>585</v>
      </c>
      <c r="F49" s="303" t="s">
        <v>140</v>
      </c>
      <c r="G49" s="303" t="s">
        <v>145</v>
      </c>
    </row>
    <row r="50" spans="1:7" ht="14" x14ac:dyDescent="0.15">
      <c r="A50" s="300">
        <v>835</v>
      </c>
      <c r="B50" s="301" t="s">
        <v>73</v>
      </c>
      <c r="C50" s="302">
        <v>120</v>
      </c>
      <c r="D50" s="302">
        <f>C50*$L$1</f>
        <v>120</v>
      </c>
      <c r="E50" s="300">
        <v>835</v>
      </c>
      <c r="F50" s="303" t="s">
        <v>140</v>
      </c>
      <c r="G50" s="303" t="s">
        <v>146</v>
      </c>
    </row>
    <row r="51" spans="1:7" ht="13" customHeight="1" x14ac:dyDescent="0.2">
      <c r="A51" s="296" t="s">
        <v>269</v>
      </c>
      <c r="B51" s="308" t="s">
        <v>15</v>
      </c>
      <c r="C51" s="309"/>
      <c r="D51" s="309"/>
      <c r="E51" s="309"/>
      <c r="F51" s="309"/>
      <c r="G51" s="309"/>
    </row>
    <row r="52" spans="1:7" ht="14" x14ac:dyDescent="0.15">
      <c r="A52" s="300">
        <v>8</v>
      </c>
      <c r="B52" s="301" t="s">
        <v>16</v>
      </c>
      <c r="C52" s="302">
        <v>4.8</v>
      </c>
      <c r="D52" s="302">
        <f t="shared" ref="D52:D55" si="1">C52*$L$1</f>
        <v>4.8</v>
      </c>
      <c r="E52" s="300">
        <v>8</v>
      </c>
      <c r="F52" s="303" t="s">
        <v>20</v>
      </c>
      <c r="G52" s="303" t="s">
        <v>96</v>
      </c>
    </row>
    <row r="53" spans="1:7" ht="14" x14ac:dyDescent="0.15">
      <c r="A53" s="300">
        <v>4</v>
      </c>
      <c r="B53" s="301" t="s">
        <v>17</v>
      </c>
      <c r="C53" s="302">
        <v>4.8</v>
      </c>
      <c r="D53" s="302">
        <f t="shared" si="1"/>
        <v>4.8</v>
      </c>
      <c r="E53" s="300">
        <v>4</v>
      </c>
      <c r="F53" s="303" t="s">
        <v>20</v>
      </c>
      <c r="G53" s="303" t="s">
        <v>97</v>
      </c>
    </row>
    <row r="54" spans="1:7" ht="14" x14ac:dyDescent="0.15">
      <c r="A54" s="300">
        <v>6</v>
      </c>
      <c r="B54" s="301" t="s">
        <v>18</v>
      </c>
      <c r="C54" s="302">
        <v>4.8</v>
      </c>
      <c r="D54" s="302">
        <f t="shared" si="1"/>
        <v>4.8</v>
      </c>
      <c r="E54" s="300">
        <v>6</v>
      </c>
      <c r="F54" s="303" t="s">
        <v>20</v>
      </c>
      <c r="G54" s="303" t="s">
        <v>98</v>
      </c>
    </row>
    <row r="55" spans="1:7" ht="14" x14ac:dyDescent="0.15">
      <c r="A55" s="300">
        <v>1</v>
      </c>
      <c r="B55" s="301" t="s">
        <v>19</v>
      </c>
      <c r="C55" s="302">
        <v>4.8</v>
      </c>
      <c r="D55" s="302">
        <f t="shared" si="1"/>
        <v>4.8</v>
      </c>
      <c r="E55" s="300">
        <v>1</v>
      </c>
      <c r="F55" s="303" t="s">
        <v>20</v>
      </c>
      <c r="G55" s="303" t="s">
        <v>99</v>
      </c>
    </row>
    <row r="56" spans="1:7" ht="14" x14ac:dyDescent="0.2">
      <c r="A56" s="296" t="s">
        <v>269</v>
      </c>
      <c r="B56" s="308" t="s">
        <v>21</v>
      </c>
      <c r="C56" s="309"/>
      <c r="D56" s="309"/>
      <c r="E56" s="309"/>
      <c r="F56" s="309"/>
      <c r="G56" s="309"/>
    </row>
    <row r="57" spans="1:7" ht="14" x14ac:dyDescent="0.15">
      <c r="A57" s="300">
        <v>90</v>
      </c>
      <c r="B57" s="301" t="s">
        <v>22</v>
      </c>
      <c r="C57" s="302">
        <v>4</v>
      </c>
      <c r="D57" s="302">
        <f t="shared" ref="D57:D74" si="2">C57*$L$1</f>
        <v>4</v>
      </c>
      <c r="E57" s="300">
        <v>90</v>
      </c>
      <c r="F57" s="303" t="s">
        <v>100</v>
      </c>
      <c r="G57" s="303" t="s">
        <v>101</v>
      </c>
    </row>
    <row r="58" spans="1:7" ht="14" x14ac:dyDescent="0.15">
      <c r="A58" s="300">
        <v>92</v>
      </c>
      <c r="B58" s="301" t="s">
        <v>23</v>
      </c>
      <c r="C58" s="302">
        <v>4</v>
      </c>
      <c r="D58" s="302">
        <f t="shared" si="2"/>
        <v>4</v>
      </c>
      <c r="E58" s="300">
        <v>92</v>
      </c>
      <c r="F58" s="303" t="s">
        <v>100</v>
      </c>
      <c r="G58" s="303" t="s">
        <v>102</v>
      </c>
    </row>
    <row r="59" spans="1:7" ht="14" x14ac:dyDescent="0.15">
      <c r="A59" s="300">
        <v>96</v>
      </c>
      <c r="B59" s="301" t="s">
        <v>24</v>
      </c>
      <c r="C59" s="302">
        <v>4.5</v>
      </c>
      <c r="D59" s="302">
        <f t="shared" si="2"/>
        <v>4.5</v>
      </c>
      <c r="E59" s="300">
        <v>96</v>
      </c>
      <c r="F59" s="303" t="s">
        <v>100</v>
      </c>
      <c r="G59" s="303" t="s">
        <v>103</v>
      </c>
    </row>
    <row r="60" spans="1:7" ht="14" x14ac:dyDescent="0.15">
      <c r="A60" s="300">
        <v>91</v>
      </c>
      <c r="B60" s="301" t="s">
        <v>25</v>
      </c>
      <c r="C60" s="302">
        <v>4.5</v>
      </c>
      <c r="D60" s="302">
        <f t="shared" si="2"/>
        <v>4.5</v>
      </c>
      <c r="E60" s="300">
        <v>91</v>
      </c>
      <c r="F60" s="303" t="s">
        <v>100</v>
      </c>
      <c r="G60" s="303" t="s">
        <v>104</v>
      </c>
    </row>
    <row r="61" spans="1:7" ht="14" x14ac:dyDescent="0.15">
      <c r="A61" s="300">
        <v>93</v>
      </c>
      <c r="B61" s="301" t="s">
        <v>26</v>
      </c>
      <c r="C61" s="302">
        <v>5</v>
      </c>
      <c r="D61" s="302">
        <f t="shared" si="2"/>
        <v>5</v>
      </c>
      <c r="E61" s="300">
        <v>93</v>
      </c>
      <c r="F61" s="303" t="s">
        <v>100</v>
      </c>
      <c r="G61" s="303" t="s">
        <v>105</v>
      </c>
    </row>
    <row r="62" spans="1:7" ht="14" x14ac:dyDescent="0.15">
      <c r="A62" s="300">
        <v>60</v>
      </c>
      <c r="B62" s="301" t="s">
        <v>27</v>
      </c>
      <c r="C62" s="302">
        <v>5.5</v>
      </c>
      <c r="D62" s="302">
        <f t="shared" si="2"/>
        <v>5.5</v>
      </c>
      <c r="E62" s="300">
        <v>60</v>
      </c>
      <c r="F62" s="303" t="s">
        <v>100</v>
      </c>
      <c r="G62" s="303" t="s">
        <v>106</v>
      </c>
    </row>
    <row r="63" spans="1:7" ht="14" x14ac:dyDescent="0.15">
      <c r="A63" s="300">
        <v>59</v>
      </c>
      <c r="B63" s="301" t="s">
        <v>28</v>
      </c>
      <c r="C63" s="302">
        <v>6</v>
      </c>
      <c r="D63" s="302">
        <f t="shared" si="2"/>
        <v>6</v>
      </c>
      <c r="E63" s="300">
        <v>59</v>
      </c>
      <c r="F63" s="303" t="s">
        <v>100</v>
      </c>
      <c r="G63" s="303" t="s">
        <v>107</v>
      </c>
    </row>
    <row r="64" spans="1:7" ht="14" x14ac:dyDescent="0.15">
      <c r="A64" s="300">
        <v>334</v>
      </c>
      <c r="B64" s="301" t="s">
        <v>29</v>
      </c>
      <c r="C64" s="302">
        <v>6.5</v>
      </c>
      <c r="D64" s="302">
        <f t="shared" si="2"/>
        <v>6.5</v>
      </c>
      <c r="E64" s="300">
        <v>334</v>
      </c>
      <c r="F64" s="303" t="s">
        <v>100</v>
      </c>
      <c r="G64" s="303" t="s">
        <v>108</v>
      </c>
    </row>
    <row r="65" spans="1:7" ht="14" x14ac:dyDescent="0.15">
      <c r="A65" s="300">
        <v>67</v>
      </c>
      <c r="B65" s="301" t="s">
        <v>30</v>
      </c>
      <c r="C65" s="302">
        <v>7</v>
      </c>
      <c r="D65" s="302">
        <f t="shared" si="2"/>
        <v>7</v>
      </c>
      <c r="E65" s="300">
        <v>67</v>
      </c>
      <c r="F65" s="303" t="s">
        <v>100</v>
      </c>
      <c r="G65" s="303" t="s">
        <v>109</v>
      </c>
    </row>
    <row r="66" spans="1:7" ht="14" x14ac:dyDescent="0.15">
      <c r="A66" s="300">
        <v>70</v>
      </c>
      <c r="B66" s="301" t="s">
        <v>31</v>
      </c>
      <c r="C66" s="302">
        <v>7.5</v>
      </c>
      <c r="D66" s="302">
        <f t="shared" si="2"/>
        <v>7.5</v>
      </c>
      <c r="E66" s="300">
        <v>70</v>
      </c>
      <c r="F66" s="303" t="s">
        <v>100</v>
      </c>
      <c r="G66" s="303" t="s">
        <v>110</v>
      </c>
    </row>
    <row r="67" spans="1:7" ht="14" x14ac:dyDescent="0.15">
      <c r="A67" s="300">
        <v>72</v>
      </c>
      <c r="B67" s="301" t="s">
        <v>32</v>
      </c>
      <c r="C67" s="302">
        <v>9</v>
      </c>
      <c r="D67" s="302">
        <f t="shared" si="2"/>
        <v>9</v>
      </c>
      <c r="E67" s="300">
        <v>72</v>
      </c>
      <c r="F67" s="303" t="s">
        <v>100</v>
      </c>
      <c r="G67" s="303" t="s">
        <v>111</v>
      </c>
    </row>
    <row r="68" spans="1:7" ht="14" x14ac:dyDescent="0.15">
      <c r="A68" s="300">
        <v>94</v>
      </c>
      <c r="B68" s="301" t="s">
        <v>33</v>
      </c>
      <c r="C68" s="302">
        <v>7</v>
      </c>
      <c r="D68" s="302">
        <f t="shared" si="2"/>
        <v>7</v>
      </c>
      <c r="E68" s="300">
        <v>94</v>
      </c>
      <c r="F68" s="303" t="s">
        <v>100</v>
      </c>
      <c r="G68" s="303" t="s">
        <v>112</v>
      </c>
    </row>
    <row r="69" spans="1:7" ht="14" x14ac:dyDescent="0.15">
      <c r="A69" s="300">
        <v>809</v>
      </c>
      <c r="B69" s="301" t="s">
        <v>34</v>
      </c>
      <c r="C69" s="302">
        <v>8</v>
      </c>
      <c r="D69" s="302">
        <f t="shared" si="2"/>
        <v>8</v>
      </c>
      <c r="E69" s="300">
        <v>809</v>
      </c>
      <c r="F69" s="303" t="s">
        <v>100</v>
      </c>
      <c r="G69" s="303" t="s">
        <v>113</v>
      </c>
    </row>
    <row r="70" spans="1:7" ht="14" x14ac:dyDescent="0.15">
      <c r="A70" s="300">
        <v>810</v>
      </c>
      <c r="B70" s="301" t="s">
        <v>35</v>
      </c>
      <c r="C70" s="302">
        <v>9</v>
      </c>
      <c r="D70" s="302">
        <f t="shared" si="2"/>
        <v>9</v>
      </c>
      <c r="E70" s="300">
        <v>810</v>
      </c>
      <c r="F70" s="303" t="s">
        <v>100</v>
      </c>
      <c r="G70" s="303" t="s">
        <v>114</v>
      </c>
    </row>
    <row r="71" spans="1:7" ht="14" x14ac:dyDescent="0.15">
      <c r="A71" s="300">
        <v>828</v>
      </c>
      <c r="B71" s="301" t="s">
        <v>36</v>
      </c>
      <c r="C71" s="302">
        <v>10</v>
      </c>
      <c r="D71" s="302">
        <f t="shared" si="2"/>
        <v>10</v>
      </c>
      <c r="E71" s="300">
        <v>828</v>
      </c>
      <c r="F71" s="303" t="s">
        <v>100</v>
      </c>
      <c r="G71" s="303" t="s">
        <v>115</v>
      </c>
    </row>
    <row r="72" spans="1:7" ht="14" x14ac:dyDescent="0.15">
      <c r="A72" s="300">
        <v>829</v>
      </c>
      <c r="B72" s="301" t="s">
        <v>37</v>
      </c>
      <c r="C72" s="302">
        <v>12</v>
      </c>
      <c r="D72" s="302">
        <f t="shared" si="2"/>
        <v>12</v>
      </c>
      <c r="E72" s="300">
        <v>829</v>
      </c>
      <c r="F72" s="303" t="s">
        <v>100</v>
      </c>
      <c r="G72" s="303" t="s">
        <v>116</v>
      </c>
    </row>
    <row r="73" spans="1:7" ht="14" x14ac:dyDescent="0.15">
      <c r="A73" s="300">
        <v>73</v>
      </c>
      <c r="B73" s="301" t="s">
        <v>38</v>
      </c>
      <c r="C73" s="302">
        <v>15</v>
      </c>
      <c r="D73" s="302">
        <f t="shared" si="2"/>
        <v>15</v>
      </c>
      <c r="E73" s="300">
        <v>73</v>
      </c>
      <c r="F73" s="303" t="s">
        <v>100</v>
      </c>
      <c r="G73" s="303" t="s">
        <v>117</v>
      </c>
    </row>
    <row r="74" spans="1:7" ht="14" x14ac:dyDescent="0.15">
      <c r="A74" s="300">
        <v>84</v>
      </c>
      <c r="B74" s="301" t="s">
        <v>39</v>
      </c>
      <c r="C74" s="302">
        <v>25</v>
      </c>
      <c r="D74" s="302">
        <f t="shared" si="2"/>
        <v>25</v>
      </c>
      <c r="E74" s="300">
        <v>84</v>
      </c>
      <c r="F74" s="303" t="s">
        <v>100</v>
      </c>
      <c r="G74" s="303" t="s">
        <v>118</v>
      </c>
    </row>
    <row r="75" spans="1:7" ht="14" x14ac:dyDescent="0.2">
      <c r="A75" s="296" t="s">
        <v>269</v>
      </c>
      <c r="B75" s="308" t="s">
        <v>55</v>
      </c>
      <c r="C75" s="309"/>
      <c r="D75" s="309"/>
      <c r="E75" s="309"/>
      <c r="F75" s="309"/>
      <c r="G75" s="309"/>
    </row>
    <row r="76" spans="1:7" ht="14" x14ac:dyDescent="0.15">
      <c r="A76" s="300">
        <v>111</v>
      </c>
      <c r="B76" s="301" t="s">
        <v>56</v>
      </c>
      <c r="C76" s="302">
        <v>1.5</v>
      </c>
      <c r="D76" s="302">
        <f>C76*$L$1</f>
        <v>1.5</v>
      </c>
      <c r="E76" s="300">
        <v>111</v>
      </c>
      <c r="F76" s="303" t="s">
        <v>120</v>
      </c>
      <c r="G76" s="303" t="s">
        <v>133</v>
      </c>
    </row>
    <row r="77" spans="1:7" ht="14" x14ac:dyDescent="0.15">
      <c r="A77" s="300">
        <v>113</v>
      </c>
      <c r="B77" s="301" t="s">
        <v>57</v>
      </c>
      <c r="C77" s="302">
        <v>3.8</v>
      </c>
      <c r="D77" s="302">
        <f>C77*$L$1</f>
        <v>3.8</v>
      </c>
      <c r="E77" s="300">
        <v>113</v>
      </c>
      <c r="F77" s="303" t="s">
        <v>120</v>
      </c>
      <c r="G77" s="303" t="s">
        <v>134</v>
      </c>
    </row>
    <row r="78" spans="1:7" ht="14" x14ac:dyDescent="0.2">
      <c r="A78" s="296" t="s">
        <v>269</v>
      </c>
      <c r="B78" s="308" t="s">
        <v>276</v>
      </c>
      <c r="C78" s="309"/>
      <c r="D78" s="309"/>
      <c r="E78" s="309"/>
      <c r="F78" s="309"/>
      <c r="G78" s="309"/>
    </row>
    <row r="79" spans="1:7" ht="14" x14ac:dyDescent="0.15">
      <c r="A79" s="300">
        <v>515</v>
      </c>
      <c r="B79" s="301" t="s">
        <v>59</v>
      </c>
      <c r="C79" s="302">
        <v>3</v>
      </c>
      <c r="D79" s="302">
        <f t="shared" ref="D79:D82" si="3">C79*$L$1</f>
        <v>3</v>
      </c>
      <c r="E79" s="300">
        <v>515</v>
      </c>
      <c r="F79" s="303" t="s">
        <v>120</v>
      </c>
      <c r="G79" s="303" t="s">
        <v>135</v>
      </c>
    </row>
    <row r="80" spans="1:7" ht="14" x14ac:dyDescent="0.15">
      <c r="A80" s="300">
        <v>516</v>
      </c>
      <c r="B80" s="301" t="s">
        <v>60</v>
      </c>
      <c r="C80" s="302">
        <v>5.5</v>
      </c>
      <c r="D80" s="302">
        <f t="shared" si="3"/>
        <v>5.5</v>
      </c>
      <c r="E80" s="300">
        <v>516</v>
      </c>
      <c r="F80" s="303" t="s">
        <v>120</v>
      </c>
      <c r="G80" s="303" t="s">
        <v>136</v>
      </c>
    </row>
    <row r="81" spans="1:7" ht="14" x14ac:dyDescent="0.15">
      <c r="A81" s="300">
        <v>520</v>
      </c>
      <c r="B81" s="301" t="s">
        <v>61</v>
      </c>
      <c r="C81" s="302">
        <v>22</v>
      </c>
      <c r="D81" s="302">
        <f t="shared" si="3"/>
        <v>22</v>
      </c>
      <c r="E81" s="300">
        <v>520</v>
      </c>
      <c r="F81" s="303" t="s">
        <v>120</v>
      </c>
      <c r="G81" s="303" t="s">
        <v>106</v>
      </c>
    </row>
    <row r="82" spans="1:7" ht="14" x14ac:dyDescent="0.15">
      <c r="A82" s="300">
        <v>521</v>
      </c>
      <c r="B82" s="301" t="s">
        <v>62</v>
      </c>
      <c r="C82" s="302">
        <v>15</v>
      </c>
      <c r="D82" s="302">
        <f t="shared" si="3"/>
        <v>15</v>
      </c>
      <c r="E82" s="300">
        <v>521</v>
      </c>
      <c r="F82" s="303" t="s">
        <v>120</v>
      </c>
      <c r="G82" s="303" t="s">
        <v>111</v>
      </c>
    </row>
    <row r="83" spans="1:7" ht="14" x14ac:dyDescent="0.2">
      <c r="A83" s="296" t="s">
        <v>269</v>
      </c>
      <c r="B83" s="308" t="s">
        <v>275</v>
      </c>
      <c r="C83" s="309"/>
      <c r="D83" s="309"/>
      <c r="E83" s="309"/>
      <c r="F83" s="309"/>
      <c r="G83" s="309"/>
    </row>
    <row r="84" spans="1:7" ht="14" x14ac:dyDescent="0.15">
      <c r="A84" s="300">
        <v>602</v>
      </c>
      <c r="B84" s="301" t="s">
        <v>262</v>
      </c>
      <c r="C84" s="302">
        <v>5</v>
      </c>
      <c r="D84" s="302">
        <f t="shared" ref="D84:D85" si="4">C84*$L$1</f>
        <v>5</v>
      </c>
      <c r="E84" s="300">
        <v>602</v>
      </c>
      <c r="F84" s="303" t="s">
        <v>120</v>
      </c>
      <c r="G84" s="303" t="s">
        <v>137</v>
      </c>
    </row>
    <row r="85" spans="1:7" ht="14" x14ac:dyDescent="0.15">
      <c r="A85" s="300">
        <v>603</v>
      </c>
      <c r="B85" s="301" t="s">
        <v>65</v>
      </c>
      <c r="C85" s="302">
        <v>9</v>
      </c>
      <c r="D85" s="302">
        <f t="shared" si="4"/>
        <v>9</v>
      </c>
      <c r="E85" s="300">
        <v>603</v>
      </c>
      <c r="F85" s="303" t="s">
        <v>120</v>
      </c>
      <c r="G85" s="303" t="s">
        <v>119</v>
      </c>
    </row>
  </sheetData>
  <sheetProtection algorithmName="SHA-512" hashValue="Tm37onqt70nf9gefDTyuvGMWFqk5BYuM55IvpHlZGRdqYJ6xGToH4+970Tb01HMk2A261oEEGandjkH82ERVGQ==" saltValue="U3SMrGydI3/EKMKOv7X+4g==" spinCount="10000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36"/>
  <sheetViews>
    <sheetView showGridLines="0" showZeros="0" tabSelected="1" zoomScale="125" zoomScaleNormal="85" workbookViewId="0">
      <selection activeCell="C7" sqref="C7:J7"/>
    </sheetView>
  </sheetViews>
  <sheetFormatPr baseColWidth="10" defaultColWidth="8.6640625" defaultRowHeight="0" customHeight="1" zeroHeight="1" x14ac:dyDescent="0.15"/>
  <cols>
    <col min="1" max="1" width="18.83203125" style="96" customWidth="1"/>
    <col min="2" max="2" width="8.1640625" style="97" customWidth="1"/>
    <col min="3" max="3" width="26.6640625" style="98" customWidth="1"/>
    <col min="4" max="4" width="22.5" style="98" customWidth="1"/>
    <col min="5" max="5" width="14.1640625" style="99" customWidth="1"/>
    <col min="6" max="6" width="15" style="99" customWidth="1"/>
    <col min="7" max="7" width="14" style="99" customWidth="1"/>
    <col min="8" max="8" width="11.83203125" style="221" bestFit="1" customWidth="1"/>
    <col min="9" max="9" width="12.83203125" style="100" hidden="1" customWidth="1"/>
    <col min="10" max="10" width="14.1640625" style="101" customWidth="1"/>
    <col min="11" max="11" width="15.5" style="78" customWidth="1"/>
    <col min="12" max="13" width="8.6640625" style="78" customWidth="1"/>
    <col min="14" max="14" width="12" style="78" customWidth="1"/>
    <col min="15" max="256" width="8.6640625" style="78"/>
    <col min="257" max="257" width="0.83203125" style="78" customWidth="1"/>
    <col min="258" max="16384" width="8.6640625" style="78"/>
  </cols>
  <sheetData>
    <row r="1" spans="1:23" ht="7.5" customHeight="1" thickBot="1" x14ac:dyDescent="0.2">
      <c r="A1" s="260"/>
      <c r="B1" s="261"/>
      <c r="C1" s="261"/>
      <c r="D1" s="261"/>
      <c r="E1" s="261"/>
      <c r="F1" s="261"/>
      <c r="G1" s="261"/>
      <c r="H1" s="261"/>
      <c r="I1" s="261"/>
      <c r="J1" s="262"/>
      <c r="L1" s="79"/>
      <c r="M1" s="79"/>
      <c r="N1" s="79"/>
      <c r="O1" s="79"/>
      <c r="P1" s="103"/>
      <c r="Q1" s="103"/>
      <c r="R1" s="79"/>
    </row>
    <row r="2" spans="1:23" s="187" customFormat="1" ht="19.5" customHeight="1" thickBot="1" x14ac:dyDescent="0.2">
      <c r="A2" s="183"/>
      <c r="B2" s="184"/>
      <c r="C2" s="269" t="s">
        <v>168</v>
      </c>
      <c r="D2" s="270"/>
      <c r="E2" s="270"/>
      <c r="F2" s="270"/>
      <c r="G2" s="271"/>
      <c r="H2" s="284" t="s">
        <v>169</v>
      </c>
      <c r="I2" s="185"/>
      <c r="J2" s="186" t="s">
        <v>170</v>
      </c>
      <c r="M2" s="188"/>
    </row>
    <row r="3" spans="1:23" s="187" customFormat="1" ht="16" customHeight="1" x14ac:dyDescent="0.15">
      <c r="A3" s="189"/>
      <c r="B3" s="190"/>
      <c r="C3" s="191" t="s">
        <v>171</v>
      </c>
      <c r="D3" s="263"/>
      <c r="E3" s="264"/>
      <c r="F3" s="264"/>
      <c r="G3" s="265"/>
      <c r="H3" s="285"/>
      <c r="I3" s="192"/>
      <c r="J3" s="193">
        <v>44729</v>
      </c>
      <c r="M3" s="188"/>
    </row>
    <row r="4" spans="1:23" s="187" customFormat="1" ht="16" customHeight="1" x14ac:dyDescent="0.15">
      <c r="A4" s="189"/>
      <c r="B4" s="190"/>
      <c r="C4" s="194" t="s">
        <v>172</v>
      </c>
      <c r="D4" s="266">
        <f ca="1">TODAY()</f>
        <v>45683</v>
      </c>
      <c r="E4" s="267"/>
      <c r="F4" s="267"/>
      <c r="G4" s="268"/>
      <c r="H4" s="213" t="s">
        <v>173</v>
      </c>
      <c r="I4" s="192"/>
      <c r="J4" s="195" t="s">
        <v>195</v>
      </c>
      <c r="M4" s="188"/>
    </row>
    <row r="5" spans="1:23" s="187" customFormat="1" ht="16" customHeight="1" thickBot="1" x14ac:dyDescent="0.2">
      <c r="A5" s="258"/>
      <c r="B5" s="259"/>
      <c r="C5" s="283" t="s">
        <v>174</v>
      </c>
      <c r="D5" s="282"/>
      <c r="E5" s="280"/>
      <c r="F5" s="280"/>
      <c r="G5" s="281"/>
      <c r="H5" s="214" t="s">
        <v>175</v>
      </c>
      <c r="I5" s="196"/>
      <c r="J5" s="197" t="s">
        <v>203</v>
      </c>
      <c r="M5" s="188"/>
    </row>
    <row r="6" spans="1:23" s="187" customFormat="1" ht="22.5" customHeight="1" x14ac:dyDescent="0.15">
      <c r="A6" s="254" t="s">
        <v>176</v>
      </c>
      <c r="B6" s="255"/>
      <c r="C6" s="321"/>
      <c r="D6" s="322"/>
      <c r="E6" s="322"/>
      <c r="F6" s="322"/>
      <c r="G6" s="322"/>
      <c r="H6" s="322"/>
      <c r="I6" s="322"/>
      <c r="J6" s="323"/>
      <c r="K6" s="177"/>
      <c r="L6" s="177"/>
      <c r="M6" s="177"/>
    </row>
    <row r="7" spans="1:23" s="187" customFormat="1" ht="25.5" customHeight="1" x14ac:dyDescent="0.15">
      <c r="A7" s="272" t="s">
        <v>204</v>
      </c>
      <c r="B7" s="272"/>
      <c r="C7" s="324"/>
      <c r="D7" s="325"/>
      <c r="E7" s="325"/>
      <c r="F7" s="325"/>
      <c r="G7" s="325"/>
      <c r="H7" s="325"/>
      <c r="I7" s="325"/>
      <c r="J7" s="326"/>
      <c r="K7" s="177"/>
      <c r="L7" s="177"/>
      <c r="M7" s="177"/>
    </row>
    <row r="8" spans="1:23" s="187" customFormat="1" ht="25.5" customHeight="1" x14ac:dyDescent="0.15">
      <c r="A8" s="272" t="s">
        <v>205</v>
      </c>
      <c r="B8" s="272"/>
      <c r="C8" s="327"/>
      <c r="D8" s="328"/>
      <c r="E8" s="223" t="s">
        <v>177</v>
      </c>
      <c r="F8" s="329"/>
      <c r="G8" s="330"/>
      <c r="H8" s="330"/>
      <c r="I8" s="330"/>
      <c r="J8" s="331"/>
      <c r="K8" s="177"/>
      <c r="L8" s="177"/>
      <c r="M8" s="177"/>
    </row>
    <row r="9" spans="1:23" s="187" customFormat="1" ht="25.5" customHeight="1" x14ac:dyDescent="0.15">
      <c r="A9" s="272" t="s">
        <v>178</v>
      </c>
      <c r="B9" s="272"/>
      <c r="C9" s="327"/>
      <c r="D9" s="328"/>
      <c r="E9" s="224" t="s">
        <v>179</v>
      </c>
      <c r="F9" s="332"/>
      <c r="G9" s="333"/>
      <c r="H9" s="333"/>
      <c r="I9" s="333"/>
      <c r="J9" s="334"/>
      <c r="L9" s="177"/>
      <c r="M9" s="177"/>
      <c r="N9" s="177"/>
    </row>
    <row r="10" spans="1:23" s="187" customFormat="1" ht="25.5" customHeight="1" x14ac:dyDescent="0.15">
      <c r="A10" s="272" t="s">
        <v>180</v>
      </c>
      <c r="B10" s="272"/>
      <c r="C10" s="327"/>
      <c r="D10" s="328"/>
      <c r="E10" s="225" t="s">
        <v>181</v>
      </c>
      <c r="F10" s="335"/>
      <c r="G10" s="226" t="s">
        <v>182</v>
      </c>
      <c r="H10" s="336"/>
      <c r="I10" s="337"/>
      <c r="J10" s="338"/>
      <c r="K10" s="177"/>
    </row>
    <row r="11" spans="1:23" s="187" customFormat="1" ht="25.5" customHeight="1" x14ac:dyDescent="0.15">
      <c r="A11" s="272" t="s">
        <v>206</v>
      </c>
      <c r="B11" s="272"/>
      <c r="C11" s="327"/>
      <c r="D11" s="328"/>
      <c r="E11" s="225" t="s">
        <v>183</v>
      </c>
      <c r="F11" s="332"/>
      <c r="G11" s="333"/>
      <c r="H11" s="333"/>
      <c r="I11" s="333"/>
      <c r="J11" s="334"/>
      <c r="K11" s="177"/>
    </row>
    <row r="12" spans="1:23" s="187" customFormat="1" ht="25.5" customHeight="1" x14ac:dyDescent="0.15">
      <c r="A12" s="272" t="s">
        <v>184</v>
      </c>
      <c r="B12" s="272"/>
      <c r="C12" s="324"/>
      <c r="D12" s="325"/>
      <c r="E12" s="325"/>
      <c r="F12" s="325"/>
      <c r="G12" s="325"/>
      <c r="H12" s="325"/>
      <c r="I12" s="325"/>
      <c r="J12" s="326"/>
      <c r="K12" s="177"/>
    </row>
    <row r="13" spans="1:23" s="187" customFormat="1" ht="25.5" customHeight="1" x14ac:dyDescent="0.15">
      <c r="A13" s="273" t="s">
        <v>185</v>
      </c>
      <c r="B13" s="274"/>
      <c r="C13" s="324"/>
      <c r="D13" s="325"/>
      <c r="E13" s="325"/>
      <c r="F13" s="325"/>
      <c r="G13" s="325"/>
      <c r="H13" s="325"/>
      <c r="I13" s="325"/>
      <c r="J13" s="326"/>
      <c r="K13" s="177"/>
      <c r="L13" s="177"/>
      <c r="M13" s="177"/>
      <c r="N13" s="177"/>
    </row>
    <row r="14" spans="1:23" s="187" customFormat="1" ht="25.5" customHeight="1" thickBot="1" x14ac:dyDescent="0.2">
      <c r="A14" s="273" t="s">
        <v>186</v>
      </c>
      <c r="B14" s="274"/>
      <c r="C14" s="324"/>
      <c r="D14" s="325"/>
      <c r="E14" s="325"/>
      <c r="F14" s="325"/>
      <c r="G14" s="325"/>
      <c r="H14" s="325"/>
      <c r="I14" s="325"/>
      <c r="J14" s="326"/>
      <c r="K14" s="177"/>
      <c r="L14" s="177"/>
      <c r="M14" s="177"/>
      <c r="N14" s="177"/>
    </row>
    <row r="15" spans="1:23" s="187" customFormat="1" ht="16" customHeight="1" x14ac:dyDescent="0.2">
      <c r="A15" s="286" t="s">
        <v>6</v>
      </c>
      <c r="B15" s="287"/>
      <c r="C15" s="287"/>
      <c r="D15" s="287"/>
      <c r="E15" s="287"/>
      <c r="F15" s="287"/>
      <c r="G15" s="287"/>
      <c r="H15" s="287"/>
      <c r="I15" s="287"/>
      <c r="J15" s="288"/>
      <c r="L15" s="198"/>
      <c r="M15" s="199"/>
      <c r="N15" s="199"/>
      <c r="O15" s="199"/>
      <c r="P15" s="199"/>
      <c r="Q15" s="199"/>
      <c r="R15" s="199"/>
      <c r="S15" s="199"/>
      <c r="T15" s="199"/>
      <c r="U15" s="199"/>
      <c r="V15" s="199"/>
      <c r="W15" s="199"/>
    </row>
    <row r="16" spans="1:23" s="187" customFormat="1" ht="16" customHeight="1" x14ac:dyDescent="0.15">
      <c r="A16" s="200" t="s">
        <v>7</v>
      </c>
      <c r="B16" s="201"/>
      <c r="C16" s="202" t="s">
        <v>207</v>
      </c>
      <c r="D16" s="202"/>
      <c r="E16" s="203"/>
      <c r="F16" s="203"/>
      <c r="G16" s="203"/>
      <c r="H16" s="215"/>
      <c r="I16" s="203"/>
      <c r="J16" s="204"/>
      <c r="L16" s="198"/>
      <c r="M16" s="199"/>
      <c r="N16" s="199"/>
      <c r="O16" s="199"/>
      <c r="P16" s="199"/>
      <c r="Q16" s="199"/>
      <c r="R16" s="199"/>
      <c r="S16" s="199"/>
      <c r="T16" s="199"/>
      <c r="U16" s="199"/>
      <c r="V16" s="199"/>
      <c r="W16" s="199"/>
    </row>
    <row r="17" spans="1:23" s="187" customFormat="1" ht="16" customHeight="1" x14ac:dyDescent="0.15">
      <c r="A17" s="236" t="s">
        <v>8</v>
      </c>
      <c r="B17" s="237"/>
      <c r="C17" s="238"/>
      <c r="D17" s="238"/>
      <c r="E17" s="239"/>
      <c r="F17" s="239"/>
      <c r="G17" s="239"/>
      <c r="H17" s="240"/>
      <c r="I17" s="239"/>
      <c r="J17" s="241"/>
      <c r="L17" s="198"/>
      <c r="M17" s="199"/>
      <c r="N17" s="199"/>
      <c r="O17" s="199"/>
      <c r="P17" s="199"/>
      <c r="Q17" s="199"/>
      <c r="R17" s="199"/>
      <c r="S17" s="199"/>
      <c r="T17" s="199"/>
      <c r="U17" s="199"/>
      <c r="V17" s="199"/>
      <c r="W17" s="199"/>
    </row>
    <row r="18" spans="1:23" s="187" customFormat="1" ht="16" customHeight="1" thickBot="1" x14ac:dyDescent="0.2">
      <c r="A18" s="205"/>
      <c r="B18" s="206"/>
      <c r="C18" s="242"/>
      <c r="D18" s="235"/>
      <c r="E18" s="207"/>
      <c r="F18" s="207"/>
      <c r="G18" s="207"/>
      <c r="H18" s="216"/>
      <c r="I18" s="207"/>
      <c r="J18" s="208"/>
      <c r="L18" s="198"/>
      <c r="M18" s="199"/>
      <c r="N18" s="199"/>
      <c r="O18" s="199"/>
      <c r="P18" s="199"/>
      <c r="Q18" s="199"/>
      <c r="R18" s="199"/>
      <c r="S18" s="199"/>
      <c r="T18" s="199"/>
      <c r="U18" s="199"/>
      <c r="V18" s="199"/>
      <c r="W18" s="199"/>
    </row>
    <row r="19" spans="1:23" s="187" customFormat="1" ht="16" customHeight="1" x14ac:dyDescent="0.15">
      <c r="A19" s="209"/>
      <c r="B19" s="209"/>
      <c r="C19" s="209"/>
      <c r="D19" s="209"/>
      <c r="E19" s="209"/>
      <c r="F19" s="209"/>
      <c r="G19" s="209"/>
      <c r="H19" s="217"/>
      <c r="I19" s="210"/>
      <c r="J19" s="210"/>
      <c r="L19" s="198"/>
      <c r="M19" s="199"/>
      <c r="N19" s="199"/>
      <c r="O19" s="199"/>
      <c r="P19" s="199"/>
      <c r="Q19" s="199"/>
      <c r="R19" s="199"/>
      <c r="S19" s="199"/>
      <c r="T19" s="199"/>
      <c r="U19" s="199"/>
      <c r="V19" s="199"/>
      <c r="W19" s="199"/>
    </row>
    <row r="20" spans="1:23" s="80" customFormat="1" ht="14" x14ac:dyDescent="0.15">
      <c r="A20" s="180" t="s">
        <v>9</v>
      </c>
      <c r="B20" s="180" t="s">
        <v>11</v>
      </c>
      <c r="C20" s="256" t="s">
        <v>10</v>
      </c>
      <c r="D20" s="257"/>
      <c r="E20" s="180" t="s">
        <v>196</v>
      </c>
      <c r="F20" s="180" t="s">
        <v>197</v>
      </c>
      <c r="G20" s="180" t="s">
        <v>189</v>
      </c>
      <c r="H20" s="218" t="s">
        <v>13</v>
      </c>
      <c r="I20" s="180" t="s">
        <v>192</v>
      </c>
      <c r="J20" s="180" t="s">
        <v>12</v>
      </c>
      <c r="L20" s="81"/>
      <c r="M20" s="176"/>
      <c r="N20" s="176"/>
      <c r="O20" s="176"/>
      <c r="P20" s="176"/>
      <c r="Q20" s="176"/>
      <c r="R20" s="176"/>
      <c r="S20" s="176"/>
      <c r="T20" s="176"/>
      <c r="U20" s="176"/>
      <c r="V20" s="176"/>
      <c r="W20" s="176"/>
    </row>
    <row r="21" spans="1:23" s="79" customFormat="1" ht="15" x14ac:dyDescent="0.15">
      <c r="A21" s="232" t="e">
        <f>VLOOKUP(C21,Tabela!B$4:E$85,4,FALSE)</f>
        <v>#N/A</v>
      </c>
      <c r="B21" s="315"/>
      <c r="C21" s="312"/>
      <c r="D21" s="313"/>
      <c r="E21" s="316" t="e">
        <f>VLOOKUP(C21,Tabela!B$4:D$85,2,FALSE)</f>
        <v>#N/A</v>
      </c>
      <c r="F21" s="233" t="e">
        <f>E21</f>
        <v>#N/A</v>
      </c>
      <c r="G21" s="181" t="e">
        <f>VLOOKUP(C21,Tabela!B$2:F$85,5,FALSE)</f>
        <v>#N/A</v>
      </c>
      <c r="H21" s="222">
        <v>0</v>
      </c>
      <c r="I21" s="102" t="str">
        <f t="shared" ref="I21:I43" si="0">IFERROR(H21*F21*B21,"")</f>
        <v/>
      </c>
      <c r="J21" s="182" t="str">
        <f t="shared" ref="J21:J43" si="1">IFERROR(F21*B21,"")</f>
        <v/>
      </c>
      <c r="M21" s="176"/>
      <c r="N21" s="176"/>
      <c r="O21" s="176"/>
      <c r="P21" s="176"/>
      <c r="Q21" s="176"/>
      <c r="R21" s="176"/>
      <c r="S21" s="176"/>
      <c r="T21" s="176"/>
      <c r="U21" s="176"/>
      <c r="V21" s="176"/>
      <c r="W21" s="176"/>
    </row>
    <row r="22" spans="1:23" s="79" customFormat="1" ht="15" customHeight="1" x14ac:dyDescent="0.15">
      <c r="A22" s="232" t="e">
        <f>VLOOKUP(C22,Tabela!B$4:E$85,4,FALSE)</f>
        <v>#N/A</v>
      </c>
      <c r="B22" s="315"/>
      <c r="C22" s="312"/>
      <c r="D22" s="313"/>
      <c r="E22" s="316" t="e">
        <f>VLOOKUP(C22,Tabela!B$4:D$85,2,FALSE)</f>
        <v>#N/A</v>
      </c>
      <c r="F22" s="233" t="e">
        <f t="shared" ref="F22:F43" si="2">E22</f>
        <v>#N/A</v>
      </c>
      <c r="G22" s="181" t="e">
        <f>VLOOKUP(C22,Tabela!B$2:F$85,5,FALSE)</f>
        <v>#N/A</v>
      </c>
      <c r="H22" s="222">
        <v>0</v>
      </c>
      <c r="I22" s="102" t="str">
        <f t="shared" si="0"/>
        <v/>
      </c>
      <c r="J22" s="182" t="str">
        <f t="shared" si="1"/>
        <v/>
      </c>
      <c r="M22" s="176"/>
      <c r="N22" s="176"/>
      <c r="O22" s="176"/>
      <c r="P22" s="176"/>
      <c r="Q22" s="176"/>
      <c r="R22" s="176"/>
      <c r="S22" s="176"/>
      <c r="T22" s="176"/>
      <c r="U22" s="176"/>
      <c r="V22" s="176"/>
      <c r="W22" s="176"/>
    </row>
    <row r="23" spans="1:23" s="79" customFormat="1" ht="15" customHeight="1" x14ac:dyDescent="0.15">
      <c r="A23" s="232" t="e">
        <f>VLOOKUP(C23,Tabela!B$4:E$85,4,FALSE)</f>
        <v>#N/A</v>
      </c>
      <c r="B23" s="315"/>
      <c r="C23" s="312"/>
      <c r="D23" s="313"/>
      <c r="E23" s="316" t="e">
        <f>VLOOKUP(C23,Tabela!B$4:D$85,2,FALSE)</f>
        <v>#N/A</v>
      </c>
      <c r="F23" s="233" t="e">
        <f t="shared" si="2"/>
        <v>#N/A</v>
      </c>
      <c r="G23" s="181" t="e">
        <f>VLOOKUP(C23,Tabela!B$2:F$85,5,FALSE)</f>
        <v>#N/A</v>
      </c>
      <c r="H23" s="222">
        <v>0</v>
      </c>
      <c r="I23" s="102" t="str">
        <f t="shared" si="0"/>
        <v/>
      </c>
      <c r="J23" s="182" t="str">
        <f t="shared" si="1"/>
        <v/>
      </c>
      <c r="M23" s="176"/>
      <c r="N23" s="176"/>
      <c r="O23" s="176"/>
      <c r="P23" s="176"/>
      <c r="Q23" s="176"/>
      <c r="R23" s="176"/>
      <c r="S23" s="176"/>
      <c r="T23" s="176"/>
      <c r="U23" s="176"/>
      <c r="V23" s="176"/>
      <c r="W23" s="176"/>
    </row>
    <row r="24" spans="1:23" s="79" customFormat="1" ht="15" customHeight="1" x14ac:dyDescent="0.15">
      <c r="A24" s="232" t="e">
        <f>VLOOKUP(C24,Tabela!B$4:E$85,4,FALSE)</f>
        <v>#N/A</v>
      </c>
      <c r="B24" s="315"/>
      <c r="C24" s="312"/>
      <c r="D24" s="313"/>
      <c r="E24" s="316" t="e">
        <f>VLOOKUP(C24,Tabela!B$4:D$85,2,FALSE)</f>
        <v>#N/A</v>
      </c>
      <c r="F24" s="233" t="e">
        <f t="shared" si="2"/>
        <v>#N/A</v>
      </c>
      <c r="G24" s="181" t="e">
        <f>VLOOKUP(C24,Tabela!B$2:F$85,5,FALSE)</f>
        <v>#N/A</v>
      </c>
      <c r="H24" s="222">
        <v>0</v>
      </c>
      <c r="I24" s="102" t="str">
        <f t="shared" si="0"/>
        <v/>
      </c>
      <c r="J24" s="182" t="str">
        <f t="shared" si="1"/>
        <v/>
      </c>
      <c r="M24" s="176"/>
      <c r="N24" s="176"/>
      <c r="O24" s="176"/>
      <c r="P24" s="176"/>
      <c r="Q24" s="176"/>
      <c r="R24" s="176"/>
      <c r="S24" s="176"/>
      <c r="T24" s="176"/>
      <c r="U24" s="176"/>
      <c r="V24" s="176"/>
      <c r="W24" s="176"/>
    </row>
    <row r="25" spans="1:23" s="79" customFormat="1" ht="15" customHeight="1" x14ac:dyDescent="0.15">
      <c r="A25" s="232" t="e">
        <f>VLOOKUP(C25,Tabela!B$4:E$85,4,FALSE)</f>
        <v>#N/A</v>
      </c>
      <c r="B25" s="315"/>
      <c r="C25" s="312"/>
      <c r="D25" s="313"/>
      <c r="E25" s="316" t="e">
        <f>VLOOKUP(C25,Tabela!B$4:D$85,2,FALSE)</f>
        <v>#N/A</v>
      </c>
      <c r="F25" s="233" t="e">
        <f t="shared" si="2"/>
        <v>#N/A</v>
      </c>
      <c r="G25" s="181" t="e">
        <f>VLOOKUP(C25,Tabela!B$2:F$85,5,FALSE)</f>
        <v>#N/A</v>
      </c>
      <c r="H25" s="222">
        <v>0</v>
      </c>
      <c r="I25" s="102" t="str">
        <f t="shared" si="0"/>
        <v/>
      </c>
      <c r="J25" s="182" t="str">
        <f t="shared" si="1"/>
        <v/>
      </c>
      <c r="M25" s="176"/>
      <c r="N25" s="176"/>
      <c r="O25" s="176"/>
      <c r="P25" s="176"/>
      <c r="Q25" s="176"/>
      <c r="R25" s="176"/>
      <c r="S25" s="176"/>
      <c r="T25" s="176"/>
      <c r="U25" s="176"/>
      <c r="V25" s="176"/>
      <c r="W25" s="176"/>
    </row>
    <row r="26" spans="1:23" s="79" customFormat="1" ht="15" customHeight="1" x14ac:dyDescent="0.15">
      <c r="A26" s="232" t="e">
        <f>VLOOKUP(C26,Tabela!B$4:E$85,4,FALSE)</f>
        <v>#N/A</v>
      </c>
      <c r="B26" s="315"/>
      <c r="C26" s="312"/>
      <c r="D26" s="313"/>
      <c r="E26" s="316" t="e">
        <f>VLOOKUP(C26,Tabela!B$4:D$85,2,FALSE)</f>
        <v>#N/A</v>
      </c>
      <c r="F26" s="233" t="e">
        <f t="shared" si="2"/>
        <v>#N/A</v>
      </c>
      <c r="G26" s="181" t="e">
        <f>VLOOKUP(C26,Tabela!B$2:F$85,5,FALSE)</f>
        <v>#N/A</v>
      </c>
      <c r="H26" s="222"/>
      <c r="I26" s="102"/>
      <c r="J26" s="182" t="str">
        <f t="shared" si="1"/>
        <v/>
      </c>
      <c r="M26" s="176"/>
      <c r="N26" s="176"/>
      <c r="O26" s="176"/>
      <c r="P26" s="176"/>
      <c r="Q26" s="176"/>
      <c r="R26" s="176"/>
      <c r="S26" s="176"/>
      <c r="T26" s="176"/>
      <c r="U26" s="176"/>
      <c r="V26" s="176"/>
      <c r="W26" s="176"/>
    </row>
    <row r="27" spans="1:23" s="79" customFormat="1" ht="15" customHeight="1" x14ac:dyDescent="0.15">
      <c r="A27" s="232" t="e">
        <f>VLOOKUP(C27,Tabela!B$4:E$85,4,FALSE)</f>
        <v>#N/A</v>
      </c>
      <c r="B27" s="315"/>
      <c r="C27" s="312"/>
      <c r="D27" s="313"/>
      <c r="E27" s="316" t="e">
        <f>VLOOKUP(C27,Tabela!B$4:D$85,2,FALSE)</f>
        <v>#N/A</v>
      </c>
      <c r="F27" s="233" t="e">
        <f t="shared" si="2"/>
        <v>#N/A</v>
      </c>
      <c r="G27" s="181" t="e">
        <f>VLOOKUP(C27,Tabela!B$2:F$85,5,FALSE)</f>
        <v>#N/A</v>
      </c>
      <c r="H27" s="222"/>
      <c r="I27" s="102"/>
      <c r="J27" s="182" t="str">
        <f t="shared" si="1"/>
        <v/>
      </c>
      <c r="M27" s="176"/>
      <c r="N27" s="176"/>
      <c r="O27" s="176"/>
      <c r="P27" s="176"/>
      <c r="Q27" s="176"/>
      <c r="R27" s="176"/>
      <c r="S27" s="176"/>
      <c r="T27" s="176"/>
      <c r="U27" s="176"/>
      <c r="V27" s="176"/>
      <c r="W27" s="176"/>
    </row>
    <row r="28" spans="1:23" s="79" customFormat="1" ht="15" customHeight="1" x14ac:dyDescent="0.15">
      <c r="A28" s="232" t="e">
        <f>VLOOKUP(C28,Tabela!B$4:E$85,4,FALSE)</f>
        <v>#N/A</v>
      </c>
      <c r="B28" s="315"/>
      <c r="C28" s="312"/>
      <c r="D28" s="313"/>
      <c r="E28" s="316" t="e">
        <f>VLOOKUP(C28,Tabela!B$4:D$85,2,FALSE)</f>
        <v>#N/A</v>
      </c>
      <c r="F28" s="233" t="e">
        <f t="shared" si="2"/>
        <v>#N/A</v>
      </c>
      <c r="G28" s="181" t="e">
        <f>VLOOKUP(C28,Tabela!B$2:F$85,5,FALSE)</f>
        <v>#N/A</v>
      </c>
      <c r="H28" s="222"/>
      <c r="I28" s="102"/>
      <c r="J28" s="182" t="str">
        <f t="shared" si="1"/>
        <v/>
      </c>
      <c r="M28" s="176"/>
      <c r="N28" s="176"/>
      <c r="O28" s="176"/>
      <c r="P28" s="176"/>
      <c r="Q28" s="176"/>
      <c r="R28" s="176"/>
      <c r="S28" s="176"/>
      <c r="T28" s="176"/>
      <c r="U28" s="176"/>
      <c r="V28" s="176"/>
      <c r="W28" s="176"/>
    </row>
    <row r="29" spans="1:23" s="79" customFormat="1" ht="15" customHeight="1" x14ac:dyDescent="0.15">
      <c r="A29" s="232" t="e">
        <f>VLOOKUP(C29,Tabela!B$4:E$85,4,FALSE)</f>
        <v>#N/A</v>
      </c>
      <c r="B29" s="315"/>
      <c r="C29" s="312"/>
      <c r="D29" s="313"/>
      <c r="E29" s="316" t="e">
        <f>VLOOKUP(C29,Tabela!B$4:D$85,2,FALSE)</f>
        <v>#N/A</v>
      </c>
      <c r="F29" s="233" t="e">
        <f t="shared" si="2"/>
        <v>#N/A</v>
      </c>
      <c r="G29" s="181" t="e">
        <f>VLOOKUP(C29,Tabela!B$2:F$85,5,FALSE)</f>
        <v>#N/A</v>
      </c>
      <c r="H29" s="222"/>
      <c r="I29" s="102"/>
      <c r="J29" s="182" t="str">
        <f t="shared" si="1"/>
        <v/>
      </c>
      <c r="M29" s="176"/>
      <c r="N29" s="176"/>
      <c r="O29" s="176"/>
      <c r="P29" s="176"/>
      <c r="Q29" s="176"/>
      <c r="R29" s="176"/>
      <c r="S29" s="176"/>
      <c r="T29" s="176"/>
      <c r="U29" s="176"/>
      <c r="V29" s="176"/>
      <c r="W29" s="176"/>
    </row>
    <row r="30" spans="1:23" s="79" customFormat="1" ht="15" customHeight="1" x14ac:dyDescent="0.15">
      <c r="A30" s="232" t="e">
        <f>VLOOKUP(C30,Tabela!B$4:E$85,4,FALSE)</f>
        <v>#N/A</v>
      </c>
      <c r="B30" s="315"/>
      <c r="C30" s="312"/>
      <c r="D30" s="313"/>
      <c r="E30" s="316" t="e">
        <f>VLOOKUP(C30,Tabela!B$4:D$85,2,FALSE)</f>
        <v>#N/A</v>
      </c>
      <c r="F30" s="233" t="e">
        <f t="shared" si="2"/>
        <v>#N/A</v>
      </c>
      <c r="G30" s="181" t="e">
        <f>VLOOKUP(C30,Tabela!B$2:F$85,5,FALSE)</f>
        <v>#N/A</v>
      </c>
      <c r="H30" s="222"/>
      <c r="I30" s="102"/>
      <c r="J30" s="182" t="str">
        <f t="shared" si="1"/>
        <v/>
      </c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</row>
    <row r="31" spans="1:23" s="79" customFormat="1" ht="15" customHeight="1" x14ac:dyDescent="0.15">
      <c r="A31" s="232" t="e">
        <f>VLOOKUP(C31,Tabela!B$4:E$85,4,FALSE)</f>
        <v>#N/A</v>
      </c>
      <c r="B31" s="315"/>
      <c r="C31" s="312"/>
      <c r="D31" s="313"/>
      <c r="E31" s="316" t="e">
        <f>VLOOKUP(C31,Tabela!B$4:D$85,2,FALSE)</f>
        <v>#N/A</v>
      </c>
      <c r="F31" s="233" t="e">
        <f t="shared" si="2"/>
        <v>#N/A</v>
      </c>
      <c r="G31" s="181" t="e">
        <f>VLOOKUP(C31,Tabela!B$2:F$85,5,FALSE)</f>
        <v>#N/A</v>
      </c>
      <c r="H31" s="222"/>
      <c r="I31" s="102"/>
      <c r="J31" s="182" t="str">
        <f t="shared" si="1"/>
        <v/>
      </c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</row>
    <row r="32" spans="1:23" s="79" customFormat="1" ht="15" customHeight="1" x14ac:dyDescent="0.15">
      <c r="A32" s="232" t="e">
        <f>VLOOKUP(C32,Tabela!B$4:E$85,4,FALSE)</f>
        <v>#N/A</v>
      </c>
      <c r="B32" s="315"/>
      <c r="C32" s="312"/>
      <c r="D32" s="313"/>
      <c r="E32" s="316" t="e">
        <f>VLOOKUP(C32,Tabela!B$4:D$85,2,FALSE)</f>
        <v>#N/A</v>
      </c>
      <c r="F32" s="233" t="e">
        <f t="shared" si="2"/>
        <v>#N/A</v>
      </c>
      <c r="G32" s="181" t="e">
        <f>VLOOKUP(C32,Tabela!B$2:F$85,5,FALSE)</f>
        <v>#N/A</v>
      </c>
      <c r="H32" s="222"/>
      <c r="I32" s="102"/>
      <c r="J32" s="182" t="str">
        <f t="shared" si="1"/>
        <v/>
      </c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</row>
    <row r="33" spans="1:23" s="79" customFormat="1" ht="15" customHeight="1" x14ac:dyDescent="0.15">
      <c r="A33" s="232" t="e">
        <f>VLOOKUP(C33,Tabela!B$4:E$85,4,FALSE)</f>
        <v>#N/A</v>
      </c>
      <c r="B33" s="315"/>
      <c r="C33" s="312"/>
      <c r="D33" s="313"/>
      <c r="E33" s="316" t="e">
        <f>VLOOKUP(C33,Tabela!B$4:D$85,2,FALSE)</f>
        <v>#N/A</v>
      </c>
      <c r="F33" s="233" t="e">
        <f t="shared" si="2"/>
        <v>#N/A</v>
      </c>
      <c r="G33" s="181" t="e">
        <f>VLOOKUP(C33,Tabela!B$2:F$85,5,FALSE)</f>
        <v>#N/A</v>
      </c>
      <c r="H33" s="222"/>
      <c r="I33" s="102"/>
      <c r="J33" s="182" t="str">
        <f t="shared" si="1"/>
        <v/>
      </c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</row>
    <row r="34" spans="1:23" s="79" customFormat="1" ht="15" customHeight="1" x14ac:dyDescent="0.15">
      <c r="A34" s="232" t="e">
        <f>VLOOKUP(C34,Tabela!B$4:E$85,4,FALSE)</f>
        <v>#N/A</v>
      </c>
      <c r="B34" s="315"/>
      <c r="C34" s="312"/>
      <c r="D34" s="313"/>
      <c r="E34" s="316" t="e">
        <f>VLOOKUP(C34,Tabela!B$4:D$85,2,FALSE)</f>
        <v>#N/A</v>
      </c>
      <c r="F34" s="233" t="e">
        <f t="shared" si="2"/>
        <v>#N/A</v>
      </c>
      <c r="G34" s="181" t="e">
        <f>VLOOKUP(C34,Tabela!B$2:F$85,5,FALSE)</f>
        <v>#N/A</v>
      </c>
      <c r="H34" s="222"/>
      <c r="I34" s="102"/>
      <c r="J34" s="182" t="str">
        <f t="shared" si="1"/>
        <v/>
      </c>
      <c r="M34" s="176"/>
      <c r="N34" s="176"/>
      <c r="O34" s="176"/>
      <c r="P34" s="176"/>
      <c r="Q34" s="176"/>
      <c r="R34" s="176"/>
      <c r="S34" s="176"/>
      <c r="T34" s="176"/>
      <c r="U34" s="176"/>
      <c r="V34" s="176"/>
      <c r="W34" s="176"/>
    </row>
    <row r="35" spans="1:23" s="79" customFormat="1" ht="15" customHeight="1" x14ac:dyDescent="0.15">
      <c r="A35" s="232" t="e">
        <f>VLOOKUP(C35,Tabela!B$4:E$85,4,FALSE)</f>
        <v>#N/A</v>
      </c>
      <c r="B35" s="315"/>
      <c r="C35" s="312"/>
      <c r="D35" s="313"/>
      <c r="E35" s="316" t="e">
        <f>VLOOKUP(C35,Tabela!B$4:D$85,2,FALSE)</f>
        <v>#N/A</v>
      </c>
      <c r="F35" s="233" t="e">
        <f t="shared" si="2"/>
        <v>#N/A</v>
      </c>
      <c r="G35" s="181" t="e">
        <f>VLOOKUP(C35,Tabela!B$2:F$85,5,FALSE)</f>
        <v>#N/A</v>
      </c>
      <c r="H35" s="222"/>
      <c r="I35" s="102"/>
      <c r="J35" s="182" t="str">
        <f t="shared" si="1"/>
        <v/>
      </c>
      <c r="M35" s="176"/>
      <c r="N35" s="176"/>
      <c r="O35" s="176"/>
      <c r="P35" s="176"/>
      <c r="Q35" s="176"/>
      <c r="R35" s="176"/>
      <c r="S35" s="176"/>
      <c r="T35" s="176"/>
      <c r="U35" s="176"/>
      <c r="V35" s="176"/>
      <c r="W35" s="176"/>
    </row>
    <row r="36" spans="1:23" s="79" customFormat="1" ht="15" customHeight="1" x14ac:dyDescent="0.15">
      <c r="A36" s="232" t="e">
        <f>VLOOKUP(C36,Tabela!B$4:E$85,4,FALSE)</f>
        <v>#N/A</v>
      </c>
      <c r="B36" s="315"/>
      <c r="C36" s="312"/>
      <c r="D36" s="313"/>
      <c r="E36" s="316" t="e">
        <f>VLOOKUP(C36,Tabela!B$4:D$85,2,FALSE)</f>
        <v>#N/A</v>
      </c>
      <c r="F36" s="233" t="e">
        <f t="shared" si="2"/>
        <v>#N/A</v>
      </c>
      <c r="G36" s="181" t="e">
        <f>VLOOKUP(C36,Tabela!B$2:F$85,5,FALSE)</f>
        <v>#N/A</v>
      </c>
      <c r="H36" s="222"/>
      <c r="I36" s="102"/>
      <c r="J36" s="182" t="str">
        <f t="shared" si="1"/>
        <v/>
      </c>
      <c r="M36" s="176"/>
      <c r="N36" s="176"/>
      <c r="O36" s="176"/>
      <c r="P36" s="176"/>
      <c r="Q36" s="176"/>
      <c r="R36" s="176"/>
      <c r="S36" s="176"/>
      <c r="T36" s="176"/>
      <c r="U36" s="176"/>
      <c r="V36" s="176"/>
      <c r="W36" s="176"/>
    </row>
    <row r="37" spans="1:23" s="79" customFormat="1" ht="15" customHeight="1" x14ac:dyDescent="0.15">
      <c r="A37" s="232" t="e">
        <f>VLOOKUP(C37,Tabela!B$4:E$85,4,FALSE)</f>
        <v>#N/A</v>
      </c>
      <c r="B37" s="315"/>
      <c r="C37" s="312"/>
      <c r="D37" s="313"/>
      <c r="E37" s="316" t="e">
        <f>VLOOKUP(C37,Tabela!B$4:D$85,2,FALSE)</f>
        <v>#N/A</v>
      </c>
      <c r="F37" s="233" t="e">
        <f t="shared" si="2"/>
        <v>#N/A</v>
      </c>
      <c r="G37" s="181" t="e">
        <f>VLOOKUP(C37,Tabela!B$2:F$85,5,FALSE)</f>
        <v>#N/A</v>
      </c>
      <c r="H37" s="222"/>
      <c r="I37" s="102"/>
      <c r="J37" s="182" t="str">
        <f t="shared" si="1"/>
        <v/>
      </c>
      <c r="M37" s="176"/>
      <c r="N37" s="176"/>
      <c r="O37" s="176"/>
      <c r="P37" s="176"/>
      <c r="Q37" s="176"/>
      <c r="R37" s="176"/>
      <c r="S37" s="176"/>
      <c r="T37" s="176"/>
      <c r="U37" s="176"/>
      <c r="V37" s="176"/>
      <c r="W37" s="176"/>
    </row>
    <row r="38" spans="1:23" s="79" customFormat="1" ht="15" customHeight="1" x14ac:dyDescent="0.15">
      <c r="A38" s="232" t="e">
        <f>VLOOKUP(C38,Tabela!B$4:E$85,4,FALSE)</f>
        <v>#N/A</v>
      </c>
      <c r="B38" s="315"/>
      <c r="C38" s="312"/>
      <c r="D38" s="313"/>
      <c r="E38" s="316" t="e">
        <f>VLOOKUP(C38,Tabela!B$4:D$85,2,FALSE)</f>
        <v>#N/A</v>
      </c>
      <c r="F38" s="233" t="e">
        <f t="shared" si="2"/>
        <v>#N/A</v>
      </c>
      <c r="G38" s="181" t="e">
        <f>VLOOKUP(C38,Tabela!B$2:F$85,5,FALSE)</f>
        <v>#N/A</v>
      </c>
      <c r="H38" s="222"/>
      <c r="I38" s="102"/>
      <c r="J38" s="182" t="str">
        <f t="shared" si="1"/>
        <v/>
      </c>
      <c r="M38" s="176"/>
      <c r="N38" s="176"/>
      <c r="O38" s="176"/>
      <c r="P38" s="176"/>
      <c r="Q38" s="176"/>
      <c r="R38" s="176"/>
      <c r="S38" s="176"/>
      <c r="T38" s="176"/>
      <c r="U38" s="176"/>
      <c r="V38" s="176"/>
      <c r="W38" s="176"/>
    </row>
    <row r="39" spans="1:23" s="79" customFormat="1" ht="15" customHeight="1" x14ac:dyDescent="0.15">
      <c r="A39" s="232" t="e">
        <f>VLOOKUP(C39,Tabela!B$4:E$85,4,FALSE)</f>
        <v>#N/A</v>
      </c>
      <c r="B39" s="315"/>
      <c r="C39" s="312"/>
      <c r="D39" s="313"/>
      <c r="E39" s="316" t="e">
        <f>VLOOKUP(C39,Tabela!B$4:D$85,2,FALSE)</f>
        <v>#N/A</v>
      </c>
      <c r="F39" s="233" t="e">
        <f t="shared" si="2"/>
        <v>#N/A</v>
      </c>
      <c r="G39" s="181" t="e">
        <f>VLOOKUP(C39,Tabela!B$2:F$85,5,FALSE)</f>
        <v>#N/A</v>
      </c>
      <c r="H39" s="222"/>
      <c r="I39" s="102"/>
      <c r="J39" s="182" t="str">
        <f t="shared" si="1"/>
        <v/>
      </c>
      <c r="M39" s="176"/>
      <c r="N39" s="176"/>
      <c r="O39" s="176"/>
      <c r="P39" s="176"/>
      <c r="Q39" s="176"/>
      <c r="R39" s="176"/>
      <c r="S39" s="176"/>
      <c r="T39" s="176"/>
      <c r="U39" s="176"/>
      <c r="V39" s="176"/>
      <c r="W39" s="176"/>
    </row>
    <row r="40" spans="1:23" s="79" customFormat="1" ht="15" customHeight="1" x14ac:dyDescent="0.15">
      <c r="A40" s="232" t="e">
        <f>VLOOKUP(C40,Tabela!B$4:E$85,4,FALSE)</f>
        <v>#N/A</v>
      </c>
      <c r="B40" s="315"/>
      <c r="C40" s="312"/>
      <c r="D40" s="313"/>
      <c r="E40" s="316" t="e">
        <f>VLOOKUP(C40,Tabela!B$4:D$85,2,FALSE)</f>
        <v>#N/A</v>
      </c>
      <c r="F40" s="233" t="e">
        <f t="shared" si="2"/>
        <v>#N/A</v>
      </c>
      <c r="G40" s="181" t="e">
        <f>VLOOKUP(C40,Tabela!B$2:F$85,5,FALSE)</f>
        <v>#N/A</v>
      </c>
      <c r="H40" s="222"/>
      <c r="I40" s="102"/>
      <c r="J40" s="182" t="str">
        <f t="shared" si="1"/>
        <v/>
      </c>
      <c r="M40" s="176"/>
      <c r="N40" s="176"/>
      <c r="O40" s="176"/>
      <c r="P40" s="176"/>
      <c r="Q40" s="176"/>
      <c r="R40" s="176"/>
      <c r="S40" s="176"/>
      <c r="T40" s="176"/>
      <c r="U40" s="176"/>
      <c r="V40" s="176"/>
      <c r="W40" s="176"/>
    </row>
    <row r="41" spans="1:23" s="79" customFormat="1" ht="15" customHeight="1" x14ac:dyDescent="0.15">
      <c r="A41" s="232" t="e">
        <f>VLOOKUP(C41,Tabela!B$4:E$85,4,FALSE)</f>
        <v>#N/A</v>
      </c>
      <c r="B41" s="315"/>
      <c r="C41" s="312"/>
      <c r="D41" s="313"/>
      <c r="E41" s="316" t="e">
        <f>VLOOKUP(C41,Tabela!B$4:D$85,2,FALSE)</f>
        <v>#N/A</v>
      </c>
      <c r="F41" s="233" t="e">
        <f t="shared" si="2"/>
        <v>#N/A</v>
      </c>
      <c r="G41" s="181" t="e">
        <f>VLOOKUP(C41,Tabela!B$2:F$85,5,FALSE)</f>
        <v>#N/A</v>
      </c>
      <c r="H41" s="222"/>
      <c r="I41" s="102"/>
      <c r="J41" s="182" t="str">
        <f t="shared" si="1"/>
        <v/>
      </c>
      <c r="M41" s="176"/>
      <c r="N41" s="176"/>
      <c r="O41" s="176"/>
      <c r="P41" s="176"/>
      <c r="Q41" s="176"/>
      <c r="R41" s="176"/>
      <c r="S41" s="176"/>
      <c r="T41" s="176"/>
      <c r="U41" s="176"/>
      <c r="V41" s="176"/>
      <c r="W41" s="176"/>
    </row>
    <row r="42" spans="1:23" s="79" customFormat="1" ht="15" customHeight="1" x14ac:dyDescent="0.15">
      <c r="A42" s="232" t="e">
        <f>VLOOKUP(C42,Tabela!B$4:E$85,4,FALSE)</f>
        <v>#N/A</v>
      </c>
      <c r="B42" s="315"/>
      <c r="C42" s="312"/>
      <c r="D42" s="313"/>
      <c r="E42" s="316" t="e">
        <f>VLOOKUP(C42,Tabela!B$4:D$85,2,FALSE)</f>
        <v>#N/A</v>
      </c>
      <c r="F42" s="233" t="e">
        <f t="shared" si="2"/>
        <v>#N/A</v>
      </c>
      <c r="G42" s="181" t="e">
        <f>VLOOKUP(C42,Tabela!B$2:F$85,5,FALSE)</f>
        <v>#N/A</v>
      </c>
      <c r="H42" s="222"/>
      <c r="I42" s="102"/>
      <c r="J42" s="182" t="str">
        <f t="shared" si="1"/>
        <v/>
      </c>
      <c r="M42" s="176"/>
      <c r="N42" s="176"/>
      <c r="O42" s="176"/>
      <c r="P42" s="176"/>
      <c r="Q42" s="176"/>
      <c r="R42" s="176"/>
      <c r="S42" s="176"/>
      <c r="T42" s="176"/>
      <c r="U42" s="176"/>
      <c r="V42" s="176"/>
      <c r="W42" s="176"/>
    </row>
    <row r="43" spans="1:23" s="79" customFormat="1" ht="15" customHeight="1" x14ac:dyDescent="0.15">
      <c r="A43" s="232" t="e">
        <f>VLOOKUP(C43,Tabela!B$4:E$85,4,FALSE)</f>
        <v>#N/A</v>
      </c>
      <c r="B43" s="315"/>
      <c r="C43" s="312"/>
      <c r="D43" s="313"/>
      <c r="E43" s="316" t="e">
        <f>VLOOKUP(C43,Tabela!B$4:D$85,2,FALSE)</f>
        <v>#N/A</v>
      </c>
      <c r="F43" s="233" t="e">
        <f t="shared" si="2"/>
        <v>#N/A</v>
      </c>
      <c r="G43" s="181" t="e">
        <f>VLOOKUP(C43,Tabela!B$2:F$85,5,FALSE)</f>
        <v>#N/A</v>
      </c>
      <c r="H43" s="222"/>
      <c r="I43" s="102" t="str">
        <f t="shared" si="0"/>
        <v/>
      </c>
      <c r="J43" s="182" t="str">
        <f t="shared" si="1"/>
        <v/>
      </c>
      <c r="M43" s="176"/>
      <c r="N43" s="176"/>
      <c r="O43" s="176"/>
      <c r="P43" s="176"/>
      <c r="Q43" s="176"/>
      <c r="R43" s="176"/>
      <c r="S43" s="176"/>
      <c r="T43" s="176"/>
      <c r="U43" s="176"/>
      <c r="V43" s="176"/>
      <c r="W43" s="176"/>
    </row>
    <row r="44" spans="1:23" s="85" customFormat="1" ht="15" x14ac:dyDescent="0.15">
      <c r="A44" s="82"/>
      <c r="B44" s="83"/>
      <c r="C44" s="178" t="s">
        <v>191</v>
      </c>
      <c r="D44" s="178"/>
      <c r="E44" s="178"/>
      <c r="F44" s="84"/>
      <c r="H44" s="234" t="s">
        <v>201</v>
      </c>
      <c r="M44" s="176"/>
      <c r="N44" s="176"/>
      <c r="O44" s="176"/>
      <c r="P44" s="176"/>
      <c r="Q44" s="176"/>
      <c r="R44" s="176"/>
      <c r="S44" s="176"/>
      <c r="T44" s="176"/>
      <c r="U44" s="176"/>
      <c r="V44" s="176"/>
      <c r="W44" s="176"/>
    </row>
    <row r="45" spans="1:23" s="85" customFormat="1" ht="15" x14ac:dyDescent="0.15">
      <c r="A45" s="86"/>
      <c r="B45" s="87"/>
      <c r="C45" s="178" t="s">
        <v>191</v>
      </c>
      <c r="D45" s="178"/>
      <c r="F45" s="88"/>
      <c r="G45" s="88"/>
      <c r="H45" s="219" t="s">
        <v>194</v>
      </c>
      <c r="I45" s="211"/>
      <c r="J45" s="212">
        <f>SUM(J21:J44)</f>
        <v>0</v>
      </c>
      <c r="M45" s="176"/>
      <c r="N45" s="176"/>
      <c r="O45" s="176"/>
      <c r="P45" s="176"/>
      <c r="Q45" s="176"/>
      <c r="R45" s="176"/>
      <c r="S45" s="176"/>
      <c r="T45" s="176"/>
      <c r="U45" s="176"/>
      <c r="V45" s="176"/>
      <c r="W45" s="176"/>
    </row>
    <row r="46" spans="1:23" s="85" customFormat="1" ht="16" customHeight="1" x14ac:dyDescent="0.15">
      <c r="A46" s="86"/>
      <c r="B46" s="87"/>
      <c r="C46" s="178" t="s">
        <v>191</v>
      </c>
      <c r="D46" s="178"/>
      <c r="F46" s="88"/>
      <c r="G46" s="88"/>
      <c r="H46" s="219" t="s">
        <v>193</v>
      </c>
      <c r="I46" s="211"/>
      <c r="J46" s="212">
        <f>SUM(H21:H43)</f>
        <v>0</v>
      </c>
      <c r="M46" s="176"/>
      <c r="N46" s="176"/>
      <c r="O46" s="176"/>
      <c r="P46" s="176"/>
      <c r="Q46" s="176"/>
      <c r="R46" s="176"/>
      <c r="S46" s="176"/>
      <c r="T46" s="176"/>
      <c r="U46" s="176"/>
      <c r="V46" s="176"/>
      <c r="W46" s="176"/>
    </row>
    <row r="47" spans="1:23" s="85" customFormat="1" ht="16" customHeight="1" x14ac:dyDescent="0.15">
      <c r="A47" s="86"/>
      <c r="B47" s="87"/>
      <c r="C47" s="178" t="s">
        <v>191</v>
      </c>
      <c r="D47" s="178"/>
      <c r="F47" s="88"/>
      <c r="G47" s="88"/>
      <c r="H47" s="219" t="s">
        <v>14</v>
      </c>
      <c r="I47" s="211"/>
      <c r="J47" s="212">
        <f>J45+J46</f>
        <v>0</v>
      </c>
      <c r="M47" s="176"/>
      <c r="N47" s="176"/>
      <c r="O47" s="176"/>
      <c r="P47" s="176"/>
      <c r="Q47" s="176"/>
      <c r="R47" s="176"/>
      <c r="S47" s="176"/>
      <c r="T47" s="176"/>
      <c r="U47" s="176"/>
      <c r="V47" s="176"/>
      <c r="W47" s="176"/>
    </row>
    <row r="48" spans="1:23" s="85" customFormat="1" ht="16" customHeight="1" x14ac:dyDescent="0.15">
      <c r="A48" s="86"/>
      <c r="B48" s="87"/>
      <c r="C48" s="178" t="s">
        <v>191</v>
      </c>
      <c r="D48" s="178"/>
      <c r="E48" s="88"/>
      <c r="F48" s="88"/>
      <c r="G48" s="88"/>
      <c r="H48" s="220"/>
      <c r="I48" s="89"/>
      <c r="J48" s="90"/>
      <c r="M48" s="176"/>
      <c r="N48" s="176"/>
      <c r="O48" s="176"/>
      <c r="P48" s="176"/>
      <c r="Q48" s="176"/>
      <c r="R48" s="176"/>
      <c r="S48" s="176"/>
      <c r="T48" s="176"/>
      <c r="U48" s="176"/>
      <c r="V48" s="176"/>
      <c r="W48" s="176"/>
    </row>
    <row r="49" spans="1:23" s="85" customFormat="1" ht="16" customHeight="1" x14ac:dyDescent="0.15">
      <c r="A49" s="86"/>
      <c r="B49" s="87"/>
      <c r="C49" s="178" t="s">
        <v>191</v>
      </c>
      <c r="D49" s="178"/>
      <c r="E49" s="88"/>
      <c r="F49" s="88"/>
      <c r="G49" s="88"/>
      <c r="H49" s="220"/>
      <c r="I49" s="89"/>
      <c r="J49" s="90"/>
      <c r="M49" s="176"/>
      <c r="N49" s="176"/>
      <c r="O49" s="176"/>
      <c r="P49" s="176"/>
      <c r="Q49" s="176"/>
      <c r="R49" s="176"/>
      <c r="S49" s="176"/>
      <c r="T49" s="176"/>
      <c r="U49" s="176"/>
      <c r="V49" s="176"/>
      <c r="W49" s="176"/>
    </row>
    <row r="50" spans="1:23" s="85" customFormat="1" ht="16" customHeight="1" x14ac:dyDescent="0.15">
      <c r="A50" s="86"/>
      <c r="B50" s="87"/>
      <c r="C50" s="178" t="s">
        <v>191</v>
      </c>
      <c r="D50" s="178"/>
      <c r="E50" s="88"/>
      <c r="F50" s="88"/>
      <c r="G50" s="88"/>
      <c r="H50" s="220"/>
      <c r="I50" s="89"/>
      <c r="J50" s="90"/>
      <c r="M50" s="176"/>
      <c r="N50" s="176"/>
      <c r="O50" s="176"/>
      <c r="P50" s="176"/>
      <c r="Q50" s="176"/>
      <c r="R50" s="176"/>
      <c r="S50" s="176"/>
      <c r="T50" s="176"/>
      <c r="U50" s="176"/>
      <c r="V50" s="176"/>
      <c r="W50" s="176"/>
    </row>
    <row r="51" spans="1:23" s="85" customFormat="1" ht="16" customHeight="1" x14ac:dyDescent="0.15">
      <c r="A51" s="86"/>
      <c r="B51" s="87"/>
      <c r="C51" s="178" t="s">
        <v>191</v>
      </c>
      <c r="D51" s="178"/>
      <c r="E51" s="88"/>
      <c r="F51" s="88"/>
      <c r="G51" s="88"/>
      <c r="H51" s="220"/>
      <c r="I51" s="89"/>
      <c r="J51" s="90"/>
      <c r="M51" s="176"/>
      <c r="N51" s="176"/>
      <c r="O51" s="176"/>
      <c r="P51" s="176"/>
      <c r="Q51" s="176"/>
      <c r="R51" s="176"/>
      <c r="S51" s="176"/>
      <c r="T51" s="176"/>
      <c r="U51" s="176"/>
      <c r="V51" s="176"/>
      <c r="W51" s="176"/>
    </row>
    <row r="52" spans="1:23" s="85" customFormat="1" ht="16" customHeight="1" x14ac:dyDescent="0.15">
      <c r="A52" s="86"/>
      <c r="B52" s="87"/>
      <c r="C52" s="178" t="s">
        <v>191</v>
      </c>
      <c r="D52" s="178"/>
      <c r="E52" s="88"/>
      <c r="F52" s="88"/>
      <c r="G52" s="88"/>
      <c r="H52" s="220"/>
      <c r="I52" s="89"/>
      <c r="J52" s="90"/>
      <c r="M52" s="176"/>
      <c r="N52" s="176"/>
      <c r="O52" s="176"/>
      <c r="P52" s="176"/>
      <c r="Q52" s="176"/>
      <c r="R52" s="176"/>
      <c r="S52" s="176"/>
      <c r="T52" s="176"/>
      <c r="U52" s="176"/>
      <c r="V52" s="176"/>
      <c r="W52" s="176"/>
    </row>
    <row r="53" spans="1:23" s="85" customFormat="1" ht="16" customHeight="1" x14ac:dyDescent="0.15">
      <c r="A53" s="86"/>
      <c r="B53" s="87"/>
      <c r="C53" s="178" t="s">
        <v>191</v>
      </c>
      <c r="D53" s="178"/>
      <c r="E53" s="88"/>
      <c r="F53" s="88"/>
      <c r="G53" s="88"/>
      <c r="H53" s="220"/>
      <c r="I53" s="89"/>
      <c r="J53" s="90"/>
      <c r="M53" s="176"/>
      <c r="N53" s="176"/>
      <c r="O53" s="176"/>
      <c r="P53" s="176"/>
      <c r="Q53" s="176"/>
      <c r="R53" s="176"/>
      <c r="S53" s="176"/>
      <c r="T53" s="176"/>
      <c r="U53" s="176"/>
      <c r="V53" s="176"/>
      <c r="W53" s="176"/>
    </row>
    <row r="54" spans="1:23" s="85" customFormat="1" ht="16" customHeight="1" x14ac:dyDescent="0.15">
      <c r="A54" s="86"/>
      <c r="B54" s="87"/>
      <c r="C54" s="178" t="s">
        <v>191</v>
      </c>
      <c r="D54" s="178"/>
      <c r="E54" s="88"/>
      <c r="F54" s="88"/>
      <c r="G54" s="88"/>
      <c r="H54" s="220"/>
      <c r="I54" s="89"/>
      <c r="J54" s="90"/>
      <c r="M54" s="176"/>
      <c r="N54" s="176"/>
      <c r="O54" s="176"/>
      <c r="P54" s="176"/>
      <c r="Q54" s="176"/>
      <c r="R54" s="176"/>
      <c r="S54" s="176"/>
      <c r="T54" s="176"/>
      <c r="U54" s="176"/>
      <c r="V54" s="176"/>
      <c r="W54" s="176"/>
    </row>
    <row r="55" spans="1:23" s="85" customFormat="1" ht="16" customHeight="1" x14ac:dyDescent="0.15">
      <c r="A55" s="86"/>
      <c r="B55" s="87"/>
      <c r="C55" s="178" t="s">
        <v>191</v>
      </c>
      <c r="D55" s="178"/>
      <c r="E55" s="88"/>
      <c r="F55" s="88"/>
      <c r="G55" s="88"/>
      <c r="H55" s="220"/>
      <c r="I55" s="89"/>
      <c r="J55" s="90"/>
      <c r="M55" s="176"/>
      <c r="N55" s="176"/>
      <c r="O55" s="176"/>
      <c r="P55" s="176"/>
      <c r="Q55" s="176"/>
      <c r="R55" s="176"/>
      <c r="S55" s="176"/>
      <c r="T55" s="176"/>
      <c r="U55" s="176"/>
      <c r="V55" s="176"/>
      <c r="W55" s="176"/>
    </row>
    <row r="56" spans="1:23" s="85" customFormat="1" ht="16" customHeight="1" x14ac:dyDescent="0.15">
      <c r="A56" s="86"/>
      <c r="B56" s="87"/>
      <c r="C56" s="178" t="s">
        <v>191</v>
      </c>
      <c r="D56" s="178"/>
      <c r="E56" s="88"/>
      <c r="F56" s="88"/>
      <c r="G56" s="88"/>
      <c r="H56" s="220"/>
      <c r="I56" s="89"/>
      <c r="J56" s="90"/>
      <c r="M56" s="176"/>
      <c r="N56" s="176"/>
      <c r="O56" s="176"/>
      <c r="P56" s="176"/>
      <c r="Q56" s="176"/>
      <c r="R56" s="176"/>
      <c r="S56" s="176"/>
      <c r="T56" s="176"/>
      <c r="U56" s="176"/>
      <c r="V56" s="176"/>
      <c r="W56" s="176"/>
    </row>
    <row r="57" spans="1:23" s="85" customFormat="1" ht="16" customHeight="1" x14ac:dyDescent="0.15">
      <c r="A57" s="86"/>
      <c r="B57" s="87"/>
      <c r="C57" s="178" t="s">
        <v>191</v>
      </c>
      <c r="D57" s="178"/>
      <c r="E57" s="88"/>
      <c r="F57" s="88"/>
      <c r="G57" s="88"/>
      <c r="H57" s="220"/>
      <c r="I57" s="89"/>
      <c r="J57" s="90"/>
      <c r="M57" s="176"/>
      <c r="N57" s="176"/>
      <c r="O57" s="176"/>
      <c r="P57" s="176"/>
      <c r="Q57" s="176"/>
      <c r="R57" s="176"/>
      <c r="S57" s="176"/>
      <c r="T57" s="176"/>
      <c r="U57" s="176"/>
      <c r="V57" s="176"/>
      <c r="W57" s="176"/>
    </row>
    <row r="58" spans="1:23" s="85" customFormat="1" ht="16" customHeight="1" x14ac:dyDescent="0.15">
      <c r="A58" s="86"/>
      <c r="B58" s="87"/>
      <c r="C58" s="178" t="s">
        <v>191</v>
      </c>
      <c r="D58" s="178"/>
      <c r="E58" s="88"/>
      <c r="F58" s="88"/>
      <c r="G58" s="88"/>
      <c r="H58" s="220"/>
      <c r="I58" s="89"/>
      <c r="J58" s="90"/>
      <c r="M58" s="176"/>
      <c r="N58" s="176"/>
      <c r="O58" s="176"/>
      <c r="P58" s="176"/>
      <c r="Q58" s="176"/>
      <c r="R58" s="176"/>
      <c r="S58" s="176"/>
      <c r="T58" s="176"/>
      <c r="U58" s="176"/>
      <c r="V58" s="176"/>
      <c r="W58" s="176"/>
    </row>
    <row r="59" spans="1:23" s="85" customFormat="1" ht="16" customHeight="1" x14ac:dyDescent="0.15">
      <c r="A59" s="86"/>
      <c r="B59" s="87"/>
      <c r="C59" s="178" t="s">
        <v>191</v>
      </c>
      <c r="D59" s="178"/>
      <c r="E59" s="88"/>
      <c r="F59" s="88"/>
      <c r="G59" s="88"/>
      <c r="H59" s="220"/>
      <c r="I59" s="89"/>
      <c r="J59" s="90"/>
      <c r="M59" s="176"/>
      <c r="N59" s="176"/>
      <c r="O59" s="176"/>
      <c r="P59" s="176"/>
      <c r="Q59" s="176"/>
      <c r="R59" s="176"/>
      <c r="S59" s="176"/>
      <c r="T59" s="176"/>
      <c r="U59" s="176"/>
      <c r="V59" s="176"/>
      <c r="W59" s="176"/>
    </row>
    <row r="60" spans="1:23" s="85" customFormat="1" ht="16" customHeight="1" x14ac:dyDescent="0.15">
      <c r="A60" s="86"/>
      <c r="B60" s="87"/>
      <c r="C60" s="178" t="s">
        <v>191</v>
      </c>
      <c r="D60" s="178"/>
      <c r="E60" s="88"/>
      <c r="F60" s="88"/>
      <c r="G60" s="88"/>
      <c r="H60" s="220"/>
      <c r="I60" s="89"/>
      <c r="J60" s="90"/>
      <c r="M60" s="176"/>
      <c r="N60" s="176"/>
      <c r="O60" s="176"/>
      <c r="P60" s="176"/>
      <c r="Q60" s="176"/>
      <c r="R60" s="176"/>
      <c r="S60" s="176"/>
      <c r="T60" s="176"/>
      <c r="U60" s="176"/>
      <c r="V60" s="176"/>
      <c r="W60" s="176"/>
    </row>
    <row r="61" spans="1:23" s="85" customFormat="1" ht="16" customHeight="1" x14ac:dyDescent="0.15">
      <c r="A61" s="86"/>
      <c r="B61" s="87"/>
      <c r="C61" s="178" t="s">
        <v>191</v>
      </c>
      <c r="D61" s="178"/>
      <c r="E61" s="88"/>
      <c r="F61" s="88"/>
      <c r="G61" s="88"/>
      <c r="H61" s="220"/>
      <c r="I61" s="89"/>
      <c r="J61" s="90"/>
      <c r="M61" s="176"/>
      <c r="N61" s="176"/>
      <c r="O61" s="176"/>
      <c r="P61" s="176"/>
      <c r="Q61" s="176"/>
      <c r="R61" s="176"/>
      <c r="S61" s="176"/>
      <c r="T61" s="176"/>
      <c r="U61" s="176"/>
      <c r="V61" s="176"/>
      <c r="W61" s="176"/>
    </row>
    <row r="62" spans="1:23" s="85" customFormat="1" ht="16" customHeight="1" x14ac:dyDescent="0.15">
      <c r="A62" s="86"/>
      <c r="B62" s="87"/>
      <c r="C62" s="178" t="s">
        <v>191</v>
      </c>
      <c r="D62" s="178"/>
      <c r="E62" s="88"/>
      <c r="F62" s="88"/>
      <c r="G62" s="88"/>
      <c r="H62" s="220"/>
      <c r="I62" s="89"/>
      <c r="J62" s="90"/>
      <c r="M62" s="176"/>
      <c r="N62" s="176"/>
      <c r="O62" s="176"/>
      <c r="P62" s="176"/>
      <c r="Q62" s="176"/>
      <c r="R62" s="176"/>
      <c r="S62" s="176"/>
      <c r="T62" s="176"/>
      <c r="U62" s="176"/>
      <c r="V62" s="176"/>
      <c r="W62" s="176"/>
    </row>
    <row r="63" spans="1:23" s="85" customFormat="1" ht="16" customHeight="1" x14ac:dyDescent="0.15">
      <c r="A63" s="86"/>
      <c r="B63" s="87"/>
      <c r="C63" s="178" t="s">
        <v>191</v>
      </c>
      <c r="D63" s="178"/>
      <c r="E63" s="88"/>
      <c r="F63" s="88"/>
      <c r="G63" s="88"/>
      <c r="H63" s="220"/>
      <c r="I63" s="89"/>
      <c r="J63" s="90"/>
      <c r="M63" s="176"/>
      <c r="N63" s="176"/>
      <c r="O63" s="176"/>
      <c r="P63" s="176"/>
      <c r="Q63" s="176"/>
      <c r="R63" s="176"/>
      <c r="S63" s="176"/>
      <c r="T63" s="176"/>
      <c r="U63" s="176"/>
      <c r="V63" s="176"/>
      <c r="W63" s="176"/>
    </row>
    <row r="64" spans="1:23" s="85" customFormat="1" ht="16" customHeight="1" x14ac:dyDescent="0.15">
      <c r="A64" s="86"/>
      <c r="B64" s="87"/>
      <c r="C64" s="178" t="s">
        <v>191</v>
      </c>
      <c r="D64" s="178"/>
      <c r="E64" s="88"/>
      <c r="F64" s="88"/>
      <c r="G64" s="88"/>
      <c r="H64" s="220"/>
      <c r="I64" s="89"/>
      <c r="J64" s="90"/>
      <c r="M64" s="176"/>
      <c r="N64" s="176"/>
      <c r="O64" s="176"/>
      <c r="P64" s="176"/>
      <c r="Q64" s="176"/>
      <c r="R64" s="176"/>
      <c r="S64" s="176"/>
      <c r="T64" s="176"/>
      <c r="U64" s="176"/>
      <c r="V64" s="176"/>
      <c r="W64" s="176"/>
    </row>
    <row r="65" spans="1:23" s="85" customFormat="1" ht="16" customHeight="1" x14ac:dyDescent="0.15">
      <c r="A65" s="86"/>
      <c r="B65" s="87"/>
      <c r="C65" s="178" t="s">
        <v>191</v>
      </c>
      <c r="D65" s="178"/>
      <c r="E65" s="88"/>
      <c r="F65" s="88"/>
      <c r="G65" s="88"/>
      <c r="H65" s="220"/>
      <c r="I65" s="89"/>
      <c r="J65" s="90"/>
      <c r="M65" s="176"/>
      <c r="N65" s="176"/>
      <c r="O65" s="176"/>
      <c r="P65" s="176"/>
      <c r="Q65" s="176"/>
      <c r="R65" s="176"/>
      <c r="S65" s="176"/>
      <c r="T65" s="176"/>
      <c r="U65" s="176"/>
      <c r="V65" s="176"/>
      <c r="W65" s="176"/>
    </row>
    <row r="66" spans="1:23" s="85" customFormat="1" ht="16" customHeight="1" x14ac:dyDescent="0.15">
      <c r="A66" s="86"/>
      <c r="B66" s="87"/>
      <c r="C66" s="178" t="s">
        <v>191</v>
      </c>
      <c r="D66" s="178"/>
      <c r="E66" s="88"/>
      <c r="F66" s="88"/>
      <c r="G66" s="88"/>
      <c r="H66" s="220"/>
      <c r="I66" s="89"/>
      <c r="J66" s="90"/>
      <c r="M66" s="176"/>
      <c r="N66" s="176"/>
      <c r="O66" s="176"/>
      <c r="P66" s="176"/>
      <c r="Q66" s="176"/>
      <c r="R66" s="176"/>
      <c r="S66" s="176"/>
      <c r="T66" s="176"/>
      <c r="U66" s="176"/>
      <c r="V66" s="176"/>
      <c r="W66" s="176"/>
    </row>
    <row r="67" spans="1:23" s="85" customFormat="1" ht="16" customHeight="1" x14ac:dyDescent="0.15">
      <c r="A67" s="86"/>
      <c r="B67" s="87"/>
      <c r="C67" s="178" t="s">
        <v>191</v>
      </c>
      <c r="D67" s="178"/>
      <c r="E67" s="88"/>
      <c r="F67" s="88"/>
      <c r="G67" s="88"/>
      <c r="H67" s="220"/>
      <c r="I67" s="89"/>
      <c r="J67" s="90"/>
      <c r="M67" s="176"/>
      <c r="N67" s="176"/>
      <c r="O67" s="176"/>
      <c r="P67" s="176"/>
      <c r="Q67" s="176"/>
      <c r="R67" s="176"/>
      <c r="S67" s="176"/>
      <c r="T67" s="176"/>
      <c r="U67" s="176"/>
      <c r="V67" s="176"/>
      <c r="W67" s="176"/>
    </row>
    <row r="68" spans="1:23" s="85" customFormat="1" ht="16" customHeight="1" x14ac:dyDescent="0.15">
      <c r="A68" s="86"/>
      <c r="B68" s="87"/>
      <c r="C68" s="178" t="s">
        <v>191</v>
      </c>
      <c r="D68" s="178"/>
      <c r="E68" s="88"/>
      <c r="F68" s="88"/>
      <c r="G68" s="88"/>
      <c r="H68" s="220"/>
      <c r="I68" s="89"/>
      <c r="J68" s="90"/>
      <c r="M68" s="176"/>
      <c r="N68" s="176"/>
      <c r="O68" s="176"/>
      <c r="P68" s="176"/>
      <c r="Q68" s="176"/>
      <c r="R68" s="176"/>
      <c r="S68" s="176"/>
      <c r="T68" s="176"/>
      <c r="U68" s="176"/>
      <c r="V68" s="176"/>
      <c r="W68" s="176"/>
    </row>
    <row r="69" spans="1:23" s="85" customFormat="1" ht="16" customHeight="1" x14ac:dyDescent="0.15">
      <c r="A69" s="86"/>
      <c r="B69" s="87"/>
      <c r="C69" s="178" t="s">
        <v>191</v>
      </c>
      <c r="D69" s="178"/>
      <c r="E69" s="88"/>
      <c r="F69" s="88"/>
      <c r="G69" s="88"/>
      <c r="H69" s="220"/>
      <c r="I69" s="89"/>
      <c r="J69" s="90"/>
      <c r="M69" s="176"/>
      <c r="N69" s="176"/>
      <c r="O69" s="176"/>
      <c r="P69" s="176"/>
      <c r="Q69" s="176"/>
      <c r="R69" s="176"/>
      <c r="S69" s="176"/>
      <c r="T69" s="176"/>
      <c r="U69" s="176"/>
      <c r="V69" s="176"/>
      <c r="W69" s="176"/>
    </row>
    <row r="70" spans="1:23" s="85" customFormat="1" ht="16" customHeight="1" x14ac:dyDescent="0.15">
      <c r="A70" s="86"/>
      <c r="B70" s="87"/>
      <c r="C70" s="178" t="s">
        <v>191</v>
      </c>
      <c r="D70" s="178"/>
      <c r="E70" s="88"/>
      <c r="F70" s="88"/>
      <c r="G70" s="88"/>
      <c r="H70" s="220"/>
      <c r="I70" s="89"/>
      <c r="J70" s="90"/>
      <c r="M70" s="176"/>
      <c r="N70" s="176"/>
      <c r="O70" s="176"/>
      <c r="P70" s="176"/>
      <c r="Q70" s="176"/>
      <c r="R70" s="176"/>
      <c r="S70" s="176"/>
      <c r="T70" s="176"/>
      <c r="U70" s="176"/>
      <c r="V70" s="176"/>
      <c r="W70" s="176"/>
    </row>
    <row r="71" spans="1:23" s="85" customFormat="1" ht="16" customHeight="1" x14ac:dyDescent="0.15">
      <c r="A71" s="86"/>
      <c r="B71" s="87"/>
      <c r="C71" s="178" t="s">
        <v>191</v>
      </c>
      <c r="D71" s="178"/>
      <c r="E71" s="88"/>
      <c r="F71" s="88"/>
      <c r="G71" s="88"/>
      <c r="H71" s="220"/>
      <c r="I71" s="89"/>
      <c r="J71" s="90"/>
      <c r="M71" s="176"/>
      <c r="N71" s="176"/>
      <c r="O71" s="176"/>
      <c r="P71" s="176"/>
      <c r="Q71" s="176"/>
      <c r="R71" s="176"/>
      <c r="S71" s="176"/>
      <c r="T71" s="176"/>
      <c r="U71" s="176"/>
      <c r="V71" s="176"/>
      <c r="W71" s="176"/>
    </row>
    <row r="72" spans="1:23" s="85" customFormat="1" ht="16" customHeight="1" x14ac:dyDescent="0.15">
      <c r="A72" s="86"/>
      <c r="B72" s="87"/>
      <c r="C72" s="178" t="s">
        <v>191</v>
      </c>
      <c r="D72" s="178"/>
      <c r="E72" s="88"/>
      <c r="F72" s="88"/>
      <c r="G72" s="88"/>
      <c r="H72" s="220"/>
      <c r="I72" s="89"/>
      <c r="J72" s="90"/>
      <c r="M72" s="176"/>
      <c r="N72" s="176"/>
      <c r="O72" s="176"/>
      <c r="P72" s="176"/>
      <c r="Q72" s="176"/>
      <c r="R72" s="176"/>
      <c r="S72" s="176"/>
      <c r="T72" s="176"/>
      <c r="U72" s="176"/>
      <c r="V72" s="176"/>
      <c r="W72" s="176"/>
    </row>
    <row r="73" spans="1:23" s="85" customFormat="1" ht="16" customHeight="1" x14ac:dyDescent="0.15">
      <c r="A73" s="86"/>
      <c r="B73" s="87"/>
      <c r="C73" s="178" t="s">
        <v>191</v>
      </c>
      <c r="D73" s="178"/>
      <c r="E73" s="88"/>
      <c r="F73" s="88"/>
      <c r="G73" s="88"/>
      <c r="H73" s="220"/>
      <c r="I73" s="89"/>
      <c r="J73" s="90"/>
      <c r="M73" s="176"/>
      <c r="N73" s="176"/>
      <c r="O73" s="176"/>
      <c r="P73" s="176"/>
      <c r="Q73" s="176"/>
      <c r="R73" s="176"/>
      <c r="S73" s="176"/>
      <c r="T73" s="176"/>
      <c r="U73" s="176"/>
      <c r="V73" s="176"/>
      <c r="W73" s="176"/>
    </row>
    <row r="74" spans="1:23" s="85" customFormat="1" ht="16" customHeight="1" x14ac:dyDescent="0.15">
      <c r="A74" s="86"/>
      <c r="B74" s="87"/>
      <c r="C74" s="178" t="s">
        <v>191</v>
      </c>
      <c r="D74" s="178"/>
      <c r="E74" s="88"/>
      <c r="F74" s="88"/>
      <c r="G74" s="88"/>
      <c r="H74" s="220"/>
      <c r="I74" s="89"/>
      <c r="J74" s="90"/>
      <c r="M74" s="176"/>
      <c r="N74" s="176"/>
      <c r="O74" s="176"/>
      <c r="P74" s="176"/>
      <c r="Q74" s="176"/>
      <c r="R74" s="176"/>
      <c r="S74" s="176"/>
      <c r="T74" s="176"/>
      <c r="U74" s="176"/>
      <c r="V74" s="176"/>
      <c r="W74" s="176"/>
    </row>
    <row r="75" spans="1:23" s="85" customFormat="1" ht="16" customHeight="1" x14ac:dyDescent="0.15">
      <c r="A75" s="86"/>
      <c r="B75" s="87"/>
      <c r="C75" s="178" t="s">
        <v>191</v>
      </c>
      <c r="D75" s="178"/>
      <c r="E75" s="88"/>
      <c r="F75" s="88"/>
      <c r="G75" s="88"/>
      <c r="H75" s="220"/>
      <c r="I75" s="89"/>
      <c r="J75" s="90"/>
      <c r="M75" s="176"/>
      <c r="N75" s="176"/>
      <c r="O75" s="176"/>
      <c r="P75" s="176"/>
      <c r="Q75" s="176"/>
      <c r="R75" s="176"/>
      <c r="S75" s="176"/>
      <c r="T75" s="176"/>
      <c r="U75" s="176"/>
      <c r="V75" s="176"/>
      <c r="W75" s="176"/>
    </row>
    <row r="76" spans="1:23" s="85" customFormat="1" ht="16" customHeight="1" x14ac:dyDescent="0.15">
      <c r="A76" s="86"/>
      <c r="B76" s="87"/>
      <c r="C76" s="178" t="s">
        <v>191</v>
      </c>
      <c r="D76" s="178"/>
      <c r="E76" s="88"/>
      <c r="F76" s="88"/>
      <c r="G76" s="88"/>
      <c r="H76" s="220"/>
      <c r="I76" s="89"/>
      <c r="J76" s="90"/>
      <c r="M76" s="176"/>
      <c r="N76" s="176"/>
      <c r="O76" s="176"/>
      <c r="P76" s="176"/>
      <c r="Q76" s="176"/>
      <c r="R76" s="176"/>
      <c r="S76" s="176"/>
      <c r="T76" s="176"/>
      <c r="U76" s="176"/>
      <c r="V76" s="176"/>
      <c r="W76" s="176"/>
    </row>
    <row r="77" spans="1:23" s="85" customFormat="1" ht="16" customHeight="1" x14ac:dyDescent="0.15">
      <c r="A77" s="86"/>
      <c r="B77" s="87"/>
      <c r="C77" s="178" t="s">
        <v>191</v>
      </c>
      <c r="D77" s="178"/>
      <c r="E77" s="88"/>
      <c r="F77" s="88"/>
      <c r="G77" s="88"/>
      <c r="H77" s="220"/>
      <c r="I77" s="89"/>
      <c r="J77" s="90"/>
      <c r="M77" s="176"/>
      <c r="N77" s="176"/>
      <c r="O77" s="176"/>
      <c r="P77" s="176"/>
      <c r="Q77" s="176"/>
      <c r="R77" s="176"/>
      <c r="S77" s="176"/>
      <c r="T77" s="176"/>
      <c r="U77" s="176"/>
      <c r="V77" s="176"/>
      <c r="W77" s="176"/>
    </row>
    <row r="78" spans="1:23" s="85" customFormat="1" ht="16" customHeight="1" x14ac:dyDescent="0.15">
      <c r="A78" s="86"/>
      <c r="B78" s="87"/>
      <c r="C78" s="178" t="s">
        <v>191</v>
      </c>
      <c r="D78" s="178"/>
      <c r="E78" s="88"/>
      <c r="F78" s="88"/>
      <c r="G78" s="88"/>
      <c r="H78" s="220"/>
      <c r="I78" s="89"/>
      <c r="J78" s="90"/>
      <c r="M78" s="176"/>
      <c r="N78" s="176"/>
      <c r="O78" s="176"/>
      <c r="P78" s="176"/>
      <c r="Q78" s="176"/>
      <c r="R78" s="176"/>
      <c r="S78" s="176"/>
      <c r="T78" s="176"/>
      <c r="U78" s="176"/>
      <c r="V78" s="176"/>
      <c r="W78" s="176"/>
    </row>
    <row r="79" spans="1:23" s="85" customFormat="1" ht="16" customHeight="1" x14ac:dyDescent="0.15">
      <c r="A79" s="86"/>
      <c r="B79" s="87"/>
      <c r="C79" s="178" t="s">
        <v>191</v>
      </c>
      <c r="D79" s="178"/>
      <c r="E79" s="88"/>
      <c r="F79" s="88"/>
      <c r="G79" s="88"/>
      <c r="H79" s="220"/>
      <c r="I79" s="89"/>
      <c r="J79" s="90"/>
      <c r="M79" s="176"/>
      <c r="N79" s="176"/>
      <c r="O79" s="176"/>
      <c r="P79" s="176"/>
      <c r="Q79" s="176"/>
      <c r="R79" s="176"/>
      <c r="S79" s="176"/>
      <c r="T79" s="176"/>
      <c r="U79" s="176"/>
      <c r="V79" s="176"/>
      <c r="W79" s="176"/>
    </row>
    <row r="80" spans="1:23" s="85" customFormat="1" ht="16" customHeight="1" x14ac:dyDescent="0.15">
      <c r="A80" s="86"/>
      <c r="B80" s="87"/>
      <c r="C80" s="178" t="s">
        <v>191</v>
      </c>
      <c r="D80" s="178"/>
      <c r="E80" s="88"/>
      <c r="F80" s="88"/>
      <c r="G80" s="88"/>
      <c r="H80" s="220"/>
      <c r="I80" s="89"/>
      <c r="J80" s="90"/>
      <c r="M80" s="176"/>
      <c r="N80" s="176"/>
      <c r="O80" s="176"/>
      <c r="P80" s="176"/>
      <c r="Q80" s="176"/>
      <c r="R80" s="176"/>
      <c r="S80" s="176"/>
      <c r="T80" s="176"/>
      <c r="U80" s="176"/>
      <c r="V80" s="176"/>
      <c r="W80" s="176"/>
    </row>
    <row r="81" spans="1:23" s="85" customFormat="1" ht="16" customHeight="1" x14ac:dyDescent="0.15">
      <c r="A81" s="86"/>
      <c r="B81" s="87"/>
      <c r="C81" s="178" t="s">
        <v>191</v>
      </c>
      <c r="D81" s="178"/>
      <c r="E81" s="88"/>
      <c r="F81" s="88"/>
      <c r="G81" s="88"/>
      <c r="H81" s="220"/>
      <c r="I81" s="89"/>
      <c r="J81" s="90"/>
      <c r="M81" s="176"/>
      <c r="N81" s="176"/>
      <c r="O81" s="176"/>
      <c r="P81" s="176"/>
      <c r="Q81" s="176"/>
      <c r="R81" s="176"/>
      <c r="S81" s="176"/>
      <c r="T81" s="176"/>
      <c r="U81" s="176"/>
      <c r="V81" s="176"/>
      <c r="W81" s="176"/>
    </row>
    <row r="82" spans="1:23" s="85" customFormat="1" ht="16" customHeight="1" x14ac:dyDescent="0.15">
      <c r="A82" s="86"/>
      <c r="B82" s="87"/>
      <c r="C82" s="178" t="s">
        <v>191</v>
      </c>
      <c r="D82" s="178"/>
      <c r="E82" s="88"/>
      <c r="F82" s="88"/>
      <c r="G82" s="88"/>
      <c r="H82" s="220"/>
      <c r="I82" s="89"/>
      <c r="J82" s="90"/>
      <c r="M82" s="176"/>
      <c r="N82" s="176"/>
      <c r="O82" s="176"/>
      <c r="P82" s="176"/>
      <c r="Q82" s="176"/>
      <c r="R82" s="176"/>
      <c r="S82" s="176"/>
      <c r="T82" s="176"/>
      <c r="U82" s="176"/>
      <c r="V82" s="176"/>
      <c r="W82" s="176"/>
    </row>
    <row r="83" spans="1:23" s="85" customFormat="1" ht="16" customHeight="1" x14ac:dyDescent="0.15">
      <c r="A83" s="86"/>
      <c r="B83" s="87"/>
      <c r="C83" s="178" t="s">
        <v>191</v>
      </c>
      <c r="D83" s="178"/>
      <c r="E83" s="88"/>
      <c r="F83" s="88"/>
      <c r="G83" s="88"/>
      <c r="H83" s="220"/>
      <c r="I83" s="89"/>
      <c r="J83" s="90"/>
      <c r="M83" s="176"/>
      <c r="N83" s="176"/>
      <c r="O83" s="176"/>
      <c r="P83" s="176"/>
      <c r="Q83" s="176"/>
      <c r="R83" s="176"/>
      <c r="S83" s="176"/>
      <c r="T83" s="176"/>
      <c r="U83" s="176"/>
      <c r="V83" s="176"/>
      <c r="W83" s="176"/>
    </row>
    <row r="84" spans="1:23" s="85" customFormat="1" ht="16" customHeight="1" x14ac:dyDescent="0.15">
      <c r="A84" s="86"/>
      <c r="B84" s="87"/>
      <c r="C84" s="178" t="s">
        <v>191</v>
      </c>
      <c r="D84" s="178"/>
      <c r="E84" s="88"/>
      <c r="F84" s="88"/>
      <c r="G84" s="88"/>
      <c r="H84" s="220"/>
      <c r="I84" s="89"/>
      <c r="J84" s="90"/>
      <c r="M84" s="176"/>
      <c r="N84" s="176"/>
      <c r="O84" s="176"/>
      <c r="P84" s="176"/>
      <c r="Q84" s="176"/>
      <c r="R84" s="176"/>
      <c r="S84" s="176"/>
      <c r="T84" s="176"/>
      <c r="U84" s="176"/>
      <c r="V84" s="176"/>
      <c r="W84" s="176"/>
    </row>
    <row r="85" spans="1:23" s="85" customFormat="1" ht="16" customHeight="1" x14ac:dyDescent="0.15">
      <c r="A85" s="86"/>
      <c r="B85" s="87"/>
      <c r="C85" s="178" t="s">
        <v>191</v>
      </c>
      <c r="D85" s="178"/>
      <c r="E85" s="88"/>
      <c r="F85" s="88"/>
      <c r="G85" s="88"/>
      <c r="H85" s="220"/>
      <c r="I85" s="89"/>
      <c r="J85" s="90"/>
      <c r="M85" s="176"/>
      <c r="N85" s="176"/>
      <c r="O85" s="176"/>
      <c r="P85" s="176"/>
      <c r="Q85" s="176"/>
      <c r="R85" s="176"/>
      <c r="S85" s="176"/>
      <c r="T85" s="176"/>
      <c r="U85" s="176"/>
      <c r="V85" s="176"/>
      <c r="W85" s="176"/>
    </row>
    <row r="86" spans="1:23" s="85" customFormat="1" ht="16" customHeight="1" x14ac:dyDescent="0.15">
      <c r="A86" s="86"/>
      <c r="B86" s="87"/>
      <c r="C86" s="178" t="s">
        <v>191</v>
      </c>
      <c r="D86" s="178"/>
      <c r="E86" s="88"/>
      <c r="F86" s="88"/>
      <c r="G86" s="88"/>
      <c r="H86" s="220"/>
      <c r="I86" s="89"/>
      <c r="J86" s="90"/>
      <c r="M86" s="176"/>
      <c r="N86" s="176"/>
      <c r="O86" s="176"/>
      <c r="P86" s="176"/>
      <c r="Q86" s="176"/>
      <c r="R86" s="176"/>
      <c r="S86" s="176"/>
      <c r="T86" s="176"/>
      <c r="U86" s="176"/>
      <c r="V86" s="176"/>
      <c r="W86" s="176"/>
    </row>
    <row r="87" spans="1:23" s="85" customFormat="1" ht="16" customHeight="1" x14ac:dyDescent="0.15">
      <c r="A87" s="86"/>
      <c r="B87" s="87"/>
      <c r="C87" s="178" t="s">
        <v>191</v>
      </c>
      <c r="D87" s="178"/>
      <c r="E87" s="88"/>
      <c r="F87" s="88"/>
      <c r="G87" s="88"/>
      <c r="H87" s="220"/>
      <c r="I87" s="89"/>
      <c r="J87" s="90"/>
      <c r="M87" s="176"/>
      <c r="N87" s="176"/>
      <c r="O87" s="176"/>
      <c r="P87" s="176"/>
      <c r="Q87" s="176"/>
      <c r="R87" s="176"/>
      <c r="S87" s="176"/>
      <c r="T87" s="176"/>
      <c r="U87" s="176"/>
      <c r="V87" s="176"/>
      <c r="W87" s="176"/>
    </row>
    <row r="88" spans="1:23" s="85" customFormat="1" ht="16" customHeight="1" x14ac:dyDescent="0.15">
      <c r="A88" s="86"/>
      <c r="B88" s="87"/>
      <c r="C88" s="178" t="s">
        <v>191</v>
      </c>
      <c r="D88" s="178"/>
      <c r="E88" s="88"/>
      <c r="F88" s="88"/>
      <c r="G88" s="88"/>
      <c r="H88" s="220"/>
      <c r="I88" s="89"/>
      <c r="J88" s="90"/>
      <c r="M88" s="176"/>
      <c r="N88" s="176"/>
      <c r="O88" s="176"/>
      <c r="P88" s="176"/>
      <c r="Q88" s="176"/>
      <c r="R88" s="176"/>
      <c r="S88" s="176"/>
      <c r="T88" s="176"/>
      <c r="U88" s="176"/>
      <c r="V88" s="176"/>
      <c r="W88" s="176"/>
    </row>
    <row r="89" spans="1:23" s="85" customFormat="1" ht="16" customHeight="1" x14ac:dyDescent="0.15">
      <c r="A89" s="86"/>
      <c r="B89" s="87"/>
      <c r="C89" s="178" t="s">
        <v>191</v>
      </c>
      <c r="D89" s="178"/>
      <c r="E89" s="88"/>
      <c r="F89" s="88"/>
      <c r="G89" s="88"/>
      <c r="H89" s="220"/>
      <c r="I89" s="89"/>
      <c r="J89" s="90"/>
      <c r="K89" s="85">
        <f>SUM(A89:J89)</f>
        <v>0</v>
      </c>
      <c r="M89" s="176"/>
      <c r="N89" s="176"/>
      <c r="O89" s="176"/>
      <c r="P89" s="176"/>
      <c r="Q89" s="176"/>
      <c r="R89" s="176"/>
      <c r="S89" s="176"/>
      <c r="T89" s="176"/>
      <c r="U89" s="176"/>
      <c r="V89" s="176"/>
      <c r="W89" s="176"/>
    </row>
    <row r="90" spans="1:23" s="85" customFormat="1" ht="16" customHeight="1" x14ac:dyDescent="0.15">
      <c r="A90" s="86"/>
      <c r="B90" s="87"/>
      <c r="C90" s="178" t="s">
        <v>191</v>
      </c>
      <c r="D90" s="178"/>
      <c r="E90" s="88"/>
      <c r="F90" s="88"/>
      <c r="G90" s="88"/>
      <c r="H90" s="220"/>
      <c r="I90" s="89"/>
      <c r="J90" s="90"/>
      <c r="M90" s="176"/>
      <c r="N90" s="176"/>
      <c r="O90" s="176"/>
      <c r="P90" s="176"/>
      <c r="Q90" s="176"/>
      <c r="R90" s="176"/>
      <c r="S90" s="176"/>
      <c r="T90" s="176"/>
      <c r="U90" s="176"/>
      <c r="V90" s="176"/>
      <c r="W90" s="176"/>
    </row>
    <row r="91" spans="1:23" s="85" customFormat="1" ht="16" customHeight="1" x14ac:dyDescent="0.15">
      <c r="A91" s="86"/>
      <c r="B91" s="87"/>
      <c r="C91" s="178" t="s">
        <v>191</v>
      </c>
      <c r="D91" s="178"/>
      <c r="E91" s="88"/>
      <c r="F91" s="88"/>
      <c r="G91" s="88"/>
      <c r="H91" s="220"/>
      <c r="I91" s="89"/>
      <c r="J91" s="90"/>
      <c r="M91" s="176"/>
      <c r="N91" s="176"/>
      <c r="O91" s="176"/>
      <c r="P91" s="176"/>
      <c r="Q91" s="176"/>
      <c r="R91" s="176"/>
      <c r="S91" s="176"/>
      <c r="T91" s="176"/>
      <c r="U91" s="176"/>
      <c r="V91" s="176"/>
      <c r="W91" s="176"/>
    </row>
    <row r="92" spans="1:23" s="85" customFormat="1" ht="16" customHeight="1" x14ac:dyDescent="0.15">
      <c r="A92" s="86"/>
      <c r="B92" s="87"/>
      <c r="C92" s="178" t="s">
        <v>191</v>
      </c>
      <c r="D92" s="178"/>
      <c r="E92" s="88"/>
      <c r="F92" s="88"/>
      <c r="G92" s="88"/>
      <c r="H92" s="220"/>
      <c r="I92" s="89"/>
      <c r="J92" s="90"/>
      <c r="M92" s="176"/>
      <c r="N92" s="176"/>
      <c r="O92" s="176"/>
      <c r="P92" s="176"/>
      <c r="Q92" s="176"/>
      <c r="R92" s="176"/>
      <c r="S92" s="176"/>
      <c r="T92" s="176"/>
      <c r="U92" s="176"/>
      <c r="V92" s="176"/>
      <c r="W92" s="176"/>
    </row>
    <row r="93" spans="1:23" s="85" customFormat="1" ht="16" customHeight="1" x14ac:dyDescent="0.15">
      <c r="A93" s="86"/>
      <c r="B93" s="87"/>
      <c r="C93" s="178" t="s">
        <v>191</v>
      </c>
      <c r="D93" s="178"/>
      <c r="E93" s="88"/>
      <c r="F93" s="88"/>
      <c r="G93" s="88"/>
      <c r="H93" s="220"/>
      <c r="I93" s="89"/>
      <c r="J93" s="90"/>
      <c r="M93" s="176"/>
      <c r="N93" s="176"/>
      <c r="O93" s="176"/>
      <c r="P93" s="176"/>
      <c r="Q93" s="176"/>
      <c r="R93" s="176"/>
      <c r="S93" s="176"/>
      <c r="T93" s="176"/>
      <c r="U93" s="176"/>
      <c r="V93" s="176"/>
      <c r="W93" s="176"/>
    </row>
    <row r="94" spans="1:23" s="85" customFormat="1" ht="16" customHeight="1" x14ac:dyDescent="0.15">
      <c r="A94" s="86"/>
      <c r="B94" s="87"/>
      <c r="C94" s="178" t="s">
        <v>191</v>
      </c>
      <c r="D94" s="178"/>
      <c r="E94" s="88"/>
      <c r="F94" s="88"/>
      <c r="G94" s="88"/>
      <c r="H94" s="220"/>
      <c r="I94" s="89"/>
      <c r="J94" s="90"/>
      <c r="M94" s="176"/>
      <c r="N94" s="176"/>
      <c r="O94" s="176"/>
      <c r="P94" s="176"/>
      <c r="Q94" s="176"/>
      <c r="R94" s="176"/>
      <c r="S94" s="176"/>
      <c r="T94" s="176"/>
      <c r="U94" s="176"/>
      <c r="V94" s="176"/>
      <c r="W94" s="176"/>
    </row>
    <row r="95" spans="1:23" s="85" customFormat="1" ht="16" customHeight="1" x14ac:dyDescent="0.15">
      <c r="A95" s="86"/>
      <c r="B95" s="87"/>
      <c r="C95" s="178" t="s">
        <v>191</v>
      </c>
      <c r="D95" s="178"/>
      <c r="E95" s="88"/>
      <c r="F95" s="88"/>
      <c r="G95" s="88"/>
      <c r="H95" s="220"/>
      <c r="I95" s="89"/>
      <c r="J95" s="90"/>
      <c r="M95" s="176"/>
      <c r="N95" s="176"/>
      <c r="O95" s="176"/>
      <c r="P95" s="176"/>
      <c r="Q95" s="176"/>
      <c r="R95" s="176"/>
      <c r="S95" s="176"/>
      <c r="T95" s="176"/>
      <c r="U95" s="176"/>
      <c r="V95" s="176"/>
      <c r="W95" s="176"/>
    </row>
    <row r="96" spans="1:23" s="85" customFormat="1" ht="16" customHeight="1" x14ac:dyDescent="0.15">
      <c r="A96" s="86"/>
      <c r="B96" s="87"/>
      <c r="C96" s="178" t="s">
        <v>191</v>
      </c>
      <c r="D96" s="178"/>
      <c r="E96" s="88"/>
      <c r="F96" s="88"/>
      <c r="G96" s="88"/>
      <c r="H96" s="220"/>
      <c r="I96" s="89"/>
      <c r="J96" s="90"/>
      <c r="M96" s="176"/>
      <c r="N96" s="176"/>
      <c r="O96" s="176"/>
      <c r="P96" s="176"/>
      <c r="Q96" s="176"/>
      <c r="R96" s="176"/>
      <c r="S96" s="176"/>
      <c r="T96" s="176"/>
      <c r="U96" s="176"/>
      <c r="V96" s="176"/>
      <c r="W96" s="176"/>
    </row>
    <row r="97" spans="1:23" s="85" customFormat="1" ht="16" customHeight="1" x14ac:dyDescent="0.15">
      <c r="A97" s="86"/>
      <c r="B97" s="87"/>
      <c r="C97" s="178" t="s">
        <v>191</v>
      </c>
      <c r="D97" s="178"/>
      <c r="E97" s="88"/>
      <c r="F97" s="88"/>
      <c r="G97" s="88"/>
      <c r="H97" s="220"/>
      <c r="I97" s="89"/>
      <c r="J97" s="90"/>
      <c r="M97" s="176"/>
      <c r="N97" s="176"/>
      <c r="O97" s="176"/>
      <c r="P97" s="176"/>
      <c r="Q97" s="176"/>
      <c r="R97" s="176"/>
      <c r="S97" s="176"/>
      <c r="T97" s="176"/>
      <c r="U97" s="176"/>
      <c r="V97" s="176"/>
      <c r="W97" s="176"/>
    </row>
    <row r="98" spans="1:23" s="85" customFormat="1" ht="16" customHeight="1" x14ac:dyDescent="0.15">
      <c r="A98" s="86"/>
      <c r="B98" s="87"/>
      <c r="C98" s="178" t="s">
        <v>191</v>
      </c>
      <c r="D98" s="178"/>
      <c r="E98" s="88"/>
      <c r="F98" s="88"/>
      <c r="G98" s="88"/>
      <c r="H98" s="220"/>
      <c r="I98" s="89"/>
      <c r="J98" s="90"/>
      <c r="M98" s="176"/>
      <c r="N98" s="176"/>
      <c r="O98" s="176"/>
      <c r="P98" s="176"/>
      <c r="Q98" s="176"/>
      <c r="R98" s="176"/>
      <c r="S98" s="176"/>
      <c r="T98" s="176"/>
      <c r="U98" s="176"/>
      <c r="V98" s="176"/>
      <c r="W98" s="176"/>
    </row>
    <row r="99" spans="1:23" s="85" customFormat="1" ht="16" customHeight="1" x14ac:dyDescent="0.15">
      <c r="A99" s="86"/>
      <c r="B99" s="87"/>
      <c r="C99" s="178" t="s">
        <v>191</v>
      </c>
      <c r="D99" s="178"/>
      <c r="E99" s="88"/>
      <c r="F99" s="88"/>
      <c r="G99" s="88"/>
      <c r="H99" s="220"/>
      <c r="I99" s="89"/>
      <c r="J99" s="90"/>
      <c r="M99" s="176"/>
      <c r="N99" s="176"/>
      <c r="O99" s="176"/>
      <c r="P99" s="176"/>
      <c r="Q99" s="176"/>
      <c r="R99" s="176"/>
      <c r="S99" s="176"/>
      <c r="T99" s="176"/>
      <c r="U99" s="176"/>
      <c r="V99" s="176"/>
      <c r="W99" s="176"/>
    </row>
    <row r="100" spans="1:23" s="85" customFormat="1" ht="16" customHeight="1" x14ac:dyDescent="0.15">
      <c r="A100" s="86"/>
      <c r="B100" s="87"/>
      <c r="C100" s="178" t="s">
        <v>191</v>
      </c>
      <c r="D100" s="178"/>
      <c r="E100" s="88"/>
      <c r="F100" s="88"/>
      <c r="G100" s="88"/>
      <c r="H100" s="220"/>
      <c r="I100" s="89"/>
      <c r="J100" s="90"/>
      <c r="M100" s="176"/>
      <c r="N100" s="176"/>
      <c r="O100" s="176"/>
      <c r="P100" s="176"/>
      <c r="Q100" s="176"/>
      <c r="R100" s="176"/>
      <c r="S100" s="176"/>
      <c r="T100" s="176"/>
      <c r="U100" s="176"/>
      <c r="V100" s="176"/>
      <c r="W100" s="176"/>
    </row>
    <row r="101" spans="1:23" s="85" customFormat="1" ht="16" customHeight="1" x14ac:dyDescent="0.15">
      <c r="A101" s="86"/>
      <c r="B101" s="87"/>
      <c r="C101" s="178" t="s">
        <v>191</v>
      </c>
      <c r="D101" s="178"/>
      <c r="E101" s="88"/>
      <c r="F101" s="88"/>
      <c r="G101" s="88"/>
      <c r="H101" s="220"/>
      <c r="I101" s="89"/>
      <c r="J101" s="90"/>
      <c r="M101" s="176"/>
      <c r="N101" s="176"/>
      <c r="O101" s="176"/>
      <c r="P101" s="176"/>
      <c r="Q101" s="176"/>
      <c r="R101" s="176"/>
      <c r="S101" s="176"/>
      <c r="T101" s="176"/>
      <c r="U101" s="176"/>
      <c r="V101" s="176"/>
      <c r="W101" s="176"/>
    </row>
    <row r="102" spans="1:23" s="85" customFormat="1" ht="16" customHeight="1" x14ac:dyDescent="0.15">
      <c r="A102" s="86"/>
      <c r="B102" s="87"/>
      <c r="C102" s="178" t="s">
        <v>191</v>
      </c>
      <c r="D102" s="178"/>
      <c r="E102" s="88"/>
      <c r="F102" s="88"/>
      <c r="G102" s="88"/>
      <c r="H102" s="220"/>
      <c r="I102" s="89"/>
      <c r="J102" s="90"/>
      <c r="M102" s="103"/>
      <c r="N102" s="103"/>
      <c r="O102" s="103"/>
      <c r="P102" s="103"/>
      <c r="Q102" s="103"/>
      <c r="R102" s="103"/>
      <c r="S102" s="103"/>
      <c r="T102" s="103"/>
      <c r="U102" s="103"/>
      <c r="V102" s="103"/>
      <c r="W102" s="103"/>
    </row>
    <row r="103" spans="1:23" s="85" customFormat="1" ht="16" customHeight="1" x14ac:dyDescent="0.15">
      <c r="A103" s="86"/>
      <c r="B103" s="87"/>
      <c r="C103" s="178" t="s">
        <v>191</v>
      </c>
      <c r="D103" s="178"/>
      <c r="E103" s="88"/>
      <c r="F103" s="88"/>
      <c r="G103" s="88"/>
      <c r="H103" s="220"/>
      <c r="I103" s="89"/>
      <c r="J103" s="90"/>
      <c r="M103" s="103"/>
      <c r="N103" s="103"/>
      <c r="O103" s="103"/>
      <c r="P103" s="103"/>
      <c r="Q103" s="103"/>
      <c r="R103" s="103"/>
      <c r="S103" s="103"/>
      <c r="T103" s="103"/>
      <c r="U103" s="103"/>
      <c r="V103" s="103"/>
      <c r="W103" s="103"/>
    </row>
    <row r="104" spans="1:23" s="85" customFormat="1" ht="16" customHeight="1" x14ac:dyDescent="0.15">
      <c r="A104" s="86"/>
      <c r="B104" s="87"/>
      <c r="C104" s="178" t="s">
        <v>191</v>
      </c>
      <c r="D104" s="178"/>
      <c r="E104" s="88"/>
      <c r="F104" s="88"/>
      <c r="G104" s="88"/>
      <c r="H104" s="220"/>
      <c r="I104" s="89"/>
      <c r="J104" s="90"/>
      <c r="M104" s="103"/>
      <c r="N104" s="103"/>
      <c r="O104" s="103"/>
      <c r="P104" s="103"/>
      <c r="Q104" s="103"/>
      <c r="R104" s="103"/>
      <c r="S104" s="103"/>
      <c r="T104" s="103"/>
      <c r="U104" s="103"/>
      <c r="V104" s="103"/>
      <c r="W104" s="103"/>
    </row>
    <row r="105" spans="1:23" s="85" customFormat="1" ht="16" customHeight="1" x14ac:dyDescent="0.15">
      <c r="A105" s="86"/>
      <c r="B105" s="87"/>
      <c r="C105" s="178" t="s">
        <v>191</v>
      </c>
      <c r="D105" s="178"/>
      <c r="E105" s="88"/>
      <c r="F105" s="88"/>
      <c r="G105" s="88"/>
      <c r="H105" s="220"/>
      <c r="I105" s="89"/>
      <c r="J105" s="90"/>
      <c r="M105" s="103"/>
      <c r="N105" s="103"/>
      <c r="O105" s="103"/>
      <c r="P105" s="103"/>
      <c r="Q105" s="103"/>
      <c r="R105" s="103"/>
      <c r="S105" s="103"/>
      <c r="T105" s="103"/>
      <c r="U105" s="103"/>
      <c r="V105" s="103"/>
      <c r="W105" s="103"/>
    </row>
    <row r="106" spans="1:23" s="85" customFormat="1" ht="16" customHeight="1" x14ac:dyDescent="0.15">
      <c r="A106" s="86"/>
      <c r="B106" s="87"/>
      <c r="C106" s="178" t="s">
        <v>191</v>
      </c>
      <c r="D106" s="178"/>
      <c r="E106" s="88"/>
      <c r="F106" s="88"/>
      <c r="G106" s="88"/>
      <c r="H106" s="220"/>
      <c r="I106" s="89"/>
      <c r="J106" s="90"/>
      <c r="M106" s="103"/>
      <c r="N106" s="103"/>
      <c r="O106" s="103"/>
      <c r="P106" s="103"/>
      <c r="Q106" s="103"/>
      <c r="R106" s="103"/>
      <c r="S106" s="103"/>
      <c r="T106" s="103"/>
      <c r="U106" s="103"/>
      <c r="V106" s="103"/>
      <c r="W106" s="103"/>
    </row>
    <row r="107" spans="1:23" s="85" customFormat="1" ht="16" customHeight="1" x14ac:dyDescent="0.15">
      <c r="A107" s="86"/>
      <c r="B107" s="87"/>
      <c r="C107" s="178" t="s">
        <v>191</v>
      </c>
      <c r="D107" s="178"/>
      <c r="E107" s="88"/>
      <c r="F107" s="88"/>
      <c r="G107" s="88"/>
      <c r="H107" s="220"/>
      <c r="I107" s="89"/>
      <c r="J107" s="90"/>
      <c r="M107" s="103"/>
      <c r="N107" s="103"/>
      <c r="O107" s="103"/>
      <c r="P107" s="103"/>
      <c r="Q107" s="103"/>
      <c r="R107" s="103"/>
      <c r="S107" s="103"/>
      <c r="T107" s="103"/>
      <c r="U107" s="103"/>
      <c r="V107" s="103"/>
      <c r="W107" s="103"/>
    </row>
    <row r="108" spans="1:23" s="85" customFormat="1" ht="16" customHeight="1" x14ac:dyDescent="0.15">
      <c r="A108" s="86"/>
      <c r="B108" s="87"/>
      <c r="C108" s="178" t="s">
        <v>191</v>
      </c>
      <c r="D108" s="178"/>
      <c r="E108" s="88"/>
      <c r="F108" s="88"/>
      <c r="G108" s="88"/>
      <c r="H108" s="220"/>
      <c r="I108" s="89"/>
      <c r="J108" s="90"/>
      <c r="M108" s="103"/>
      <c r="N108" s="103"/>
      <c r="O108" s="103"/>
      <c r="P108" s="103"/>
      <c r="Q108" s="103"/>
      <c r="R108" s="103"/>
      <c r="S108" s="103"/>
      <c r="T108" s="103"/>
      <c r="U108" s="103"/>
      <c r="V108" s="103"/>
      <c r="W108" s="103"/>
    </row>
    <row r="109" spans="1:23" s="85" customFormat="1" ht="16" customHeight="1" x14ac:dyDescent="0.15">
      <c r="A109" s="86"/>
      <c r="B109" s="87"/>
      <c r="C109" s="178" t="s">
        <v>191</v>
      </c>
      <c r="D109" s="178"/>
      <c r="E109" s="88"/>
      <c r="F109" s="88"/>
      <c r="G109" s="88"/>
      <c r="H109" s="220"/>
      <c r="I109" s="89"/>
      <c r="J109" s="90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</row>
    <row r="110" spans="1:23" s="85" customFormat="1" ht="16" customHeight="1" x14ac:dyDescent="0.15">
      <c r="A110" s="86"/>
      <c r="B110" s="87"/>
      <c r="C110" s="178" t="s">
        <v>191</v>
      </c>
      <c r="D110" s="178"/>
      <c r="E110" s="88"/>
      <c r="F110" s="88"/>
      <c r="G110" s="88"/>
      <c r="H110" s="220"/>
      <c r="I110" s="89"/>
      <c r="J110" s="90"/>
      <c r="M110" s="103"/>
      <c r="N110" s="103"/>
      <c r="O110" s="103"/>
      <c r="P110" s="103"/>
      <c r="Q110" s="103"/>
      <c r="R110" s="103"/>
      <c r="S110" s="103"/>
      <c r="T110" s="103"/>
      <c r="U110" s="103"/>
      <c r="V110" s="103"/>
      <c r="W110" s="103"/>
    </row>
    <row r="111" spans="1:23" s="85" customFormat="1" ht="16" customHeight="1" x14ac:dyDescent="0.15">
      <c r="A111" s="86"/>
      <c r="B111" s="87"/>
      <c r="C111" s="178" t="s">
        <v>191</v>
      </c>
      <c r="D111" s="178"/>
      <c r="E111" s="88"/>
      <c r="F111" s="88"/>
      <c r="G111" s="88"/>
      <c r="H111" s="220"/>
      <c r="I111" s="89"/>
      <c r="J111" s="90"/>
      <c r="M111" s="103"/>
      <c r="N111" s="103"/>
      <c r="O111" s="103"/>
      <c r="P111" s="103"/>
      <c r="Q111" s="103"/>
      <c r="R111" s="103"/>
      <c r="S111" s="103"/>
      <c r="T111" s="103"/>
      <c r="U111" s="103"/>
      <c r="V111" s="103"/>
      <c r="W111" s="103"/>
    </row>
    <row r="112" spans="1:23" s="85" customFormat="1" ht="16" customHeight="1" x14ac:dyDescent="0.15">
      <c r="A112" s="86"/>
      <c r="B112" s="87"/>
      <c r="C112" s="178" t="s">
        <v>191</v>
      </c>
      <c r="D112" s="178"/>
      <c r="E112" s="88"/>
      <c r="F112" s="88"/>
      <c r="G112" s="88"/>
      <c r="H112" s="220"/>
      <c r="I112" s="89"/>
      <c r="J112" s="90"/>
      <c r="M112" s="103"/>
      <c r="N112" s="103"/>
      <c r="O112" s="103"/>
      <c r="P112" s="103"/>
      <c r="Q112" s="103"/>
      <c r="R112" s="103"/>
      <c r="S112" s="103"/>
      <c r="T112" s="103"/>
      <c r="U112" s="103"/>
      <c r="V112" s="103"/>
      <c r="W112" s="103"/>
    </row>
    <row r="113" spans="1:23" s="85" customFormat="1" ht="16" customHeight="1" x14ac:dyDescent="0.15">
      <c r="A113" s="86"/>
      <c r="B113" s="87"/>
      <c r="C113" s="178" t="s">
        <v>191</v>
      </c>
      <c r="D113" s="178"/>
      <c r="E113" s="88"/>
      <c r="F113" s="88"/>
      <c r="G113" s="88"/>
      <c r="H113" s="220"/>
      <c r="I113" s="89"/>
      <c r="J113" s="90"/>
      <c r="M113" s="103"/>
      <c r="N113" s="103"/>
      <c r="O113" s="103"/>
      <c r="P113" s="103"/>
      <c r="Q113" s="103"/>
      <c r="R113" s="103"/>
      <c r="S113" s="103"/>
      <c r="T113" s="103"/>
      <c r="U113" s="103"/>
      <c r="V113" s="103"/>
      <c r="W113" s="103"/>
    </row>
    <row r="114" spans="1:23" s="85" customFormat="1" ht="16" customHeight="1" x14ac:dyDescent="0.15">
      <c r="A114" s="86"/>
      <c r="B114" s="87"/>
      <c r="C114" s="178" t="s">
        <v>191</v>
      </c>
      <c r="D114" s="178"/>
      <c r="E114" s="88"/>
      <c r="F114" s="88"/>
      <c r="G114" s="88"/>
      <c r="H114" s="220"/>
      <c r="I114" s="89"/>
      <c r="J114" s="90"/>
      <c r="M114" s="103"/>
      <c r="N114" s="103"/>
      <c r="O114" s="103"/>
      <c r="P114" s="103"/>
      <c r="Q114" s="103"/>
      <c r="R114" s="103"/>
      <c r="S114" s="103"/>
      <c r="T114" s="103"/>
      <c r="U114" s="103"/>
      <c r="V114" s="103"/>
      <c r="W114" s="103"/>
    </row>
    <row r="115" spans="1:23" s="85" customFormat="1" ht="16" customHeight="1" x14ac:dyDescent="0.15">
      <c r="A115" s="86"/>
      <c r="B115" s="87"/>
      <c r="C115" s="178" t="s">
        <v>191</v>
      </c>
      <c r="D115" s="178"/>
      <c r="E115" s="88"/>
      <c r="F115" s="88"/>
      <c r="G115" s="88"/>
      <c r="H115" s="220"/>
      <c r="I115" s="89"/>
      <c r="J115" s="90"/>
      <c r="M115" s="103"/>
      <c r="N115" s="103"/>
      <c r="O115" s="103"/>
      <c r="P115" s="103"/>
      <c r="Q115" s="103"/>
      <c r="R115" s="103"/>
      <c r="S115" s="103"/>
      <c r="T115" s="103"/>
      <c r="U115" s="103"/>
      <c r="V115" s="103"/>
      <c r="W115" s="103"/>
    </row>
    <row r="116" spans="1:23" s="85" customFormat="1" ht="16" customHeight="1" x14ac:dyDescent="0.15">
      <c r="A116" s="86"/>
      <c r="B116" s="87"/>
      <c r="C116" s="178" t="s">
        <v>191</v>
      </c>
      <c r="D116" s="178"/>
      <c r="E116" s="88"/>
      <c r="F116" s="88"/>
      <c r="G116" s="88"/>
      <c r="H116" s="220"/>
      <c r="I116" s="89"/>
      <c r="J116" s="90"/>
      <c r="M116" s="103"/>
      <c r="N116" s="103"/>
      <c r="O116" s="103"/>
      <c r="P116" s="103"/>
      <c r="Q116" s="103"/>
      <c r="R116" s="103"/>
      <c r="S116" s="103"/>
      <c r="T116" s="103"/>
      <c r="U116" s="103"/>
      <c r="V116" s="103"/>
      <c r="W116" s="103"/>
    </row>
    <row r="117" spans="1:23" s="85" customFormat="1" ht="16" customHeight="1" x14ac:dyDescent="0.15">
      <c r="A117" s="86"/>
      <c r="B117" s="87"/>
      <c r="C117" s="178" t="s">
        <v>191</v>
      </c>
      <c r="D117" s="178"/>
      <c r="E117" s="88"/>
      <c r="F117" s="88"/>
      <c r="G117" s="88"/>
      <c r="H117" s="220"/>
      <c r="I117" s="89"/>
      <c r="J117" s="90"/>
      <c r="M117" s="103"/>
      <c r="N117" s="103"/>
      <c r="O117" s="103"/>
      <c r="P117" s="103"/>
      <c r="Q117" s="103"/>
      <c r="R117" s="103"/>
      <c r="S117" s="103"/>
      <c r="T117" s="103"/>
      <c r="U117" s="103"/>
      <c r="V117" s="103"/>
      <c r="W117" s="103"/>
    </row>
    <row r="118" spans="1:23" s="85" customFormat="1" ht="16" customHeight="1" x14ac:dyDescent="0.15">
      <c r="A118" s="86"/>
      <c r="B118" s="87"/>
      <c r="C118" s="178" t="s">
        <v>191</v>
      </c>
      <c r="D118" s="178"/>
      <c r="E118" s="88"/>
      <c r="F118" s="88"/>
      <c r="G118" s="88"/>
      <c r="H118" s="220"/>
      <c r="I118" s="89"/>
      <c r="J118" s="90"/>
      <c r="M118" s="103"/>
      <c r="N118" s="103"/>
      <c r="O118" s="103"/>
      <c r="P118" s="103"/>
      <c r="Q118" s="103"/>
      <c r="R118" s="103"/>
      <c r="S118" s="103"/>
      <c r="T118" s="103"/>
      <c r="U118" s="103"/>
      <c r="V118" s="103"/>
      <c r="W118" s="103"/>
    </row>
    <row r="119" spans="1:23" s="85" customFormat="1" ht="16" customHeight="1" x14ac:dyDescent="0.15">
      <c r="A119" s="86"/>
      <c r="B119" s="87"/>
      <c r="C119" s="178" t="s">
        <v>191</v>
      </c>
      <c r="D119" s="178"/>
      <c r="E119" s="88"/>
      <c r="F119" s="88"/>
      <c r="G119" s="88"/>
      <c r="H119" s="220"/>
      <c r="I119" s="89"/>
      <c r="J119" s="90"/>
      <c r="M119" s="103"/>
      <c r="N119" s="103"/>
      <c r="O119" s="103"/>
      <c r="P119" s="103"/>
      <c r="Q119" s="103"/>
      <c r="R119" s="103"/>
      <c r="S119" s="103"/>
      <c r="T119" s="103"/>
      <c r="U119" s="103"/>
      <c r="V119" s="103"/>
      <c r="W119" s="103"/>
    </row>
    <row r="120" spans="1:23" s="85" customFormat="1" ht="16" customHeight="1" x14ac:dyDescent="0.15">
      <c r="A120" s="86"/>
      <c r="B120" s="87"/>
      <c r="C120" s="178" t="s">
        <v>191</v>
      </c>
      <c r="D120" s="178"/>
      <c r="E120" s="88"/>
      <c r="F120" s="88"/>
      <c r="G120" s="88"/>
      <c r="H120" s="220"/>
      <c r="I120" s="89"/>
      <c r="J120" s="90"/>
      <c r="M120" s="103"/>
      <c r="N120" s="103"/>
      <c r="O120" s="103"/>
      <c r="P120" s="103"/>
      <c r="Q120" s="103"/>
      <c r="R120" s="103"/>
      <c r="S120" s="103"/>
      <c r="T120" s="103"/>
      <c r="U120" s="103"/>
      <c r="V120" s="103"/>
      <c r="W120" s="103"/>
    </row>
    <row r="121" spans="1:23" s="85" customFormat="1" ht="16" customHeight="1" x14ac:dyDescent="0.15">
      <c r="A121" s="86"/>
      <c r="B121" s="87"/>
      <c r="C121" s="178" t="s">
        <v>191</v>
      </c>
      <c r="D121" s="178"/>
      <c r="E121" s="88"/>
      <c r="F121" s="88"/>
      <c r="G121" s="88"/>
      <c r="H121" s="220"/>
      <c r="I121" s="89"/>
      <c r="J121" s="90"/>
      <c r="M121" s="103"/>
      <c r="N121" s="103"/>
      <c r="O121" s="103"/>
      <c r="P121" s="103"/>
      <c r="Q121" s="103"/>
      <c r="R121" s="103"/>
      <c r="S121" s="103"/>
      <c r="T121" s="103"/>
      <c r="U121" s="103"/>
      <c r="V121" s="103"/>
      <c r="W121" s="103"/>
    </row>
    <row r="122" spans="1:23" s="85" customFormat="1" ht="16" customHeight="1" x14ac:dyDescent="0.15">
      <c r="A122" s="86"/>
      <c r="B122" s="87"/>
      <c r="C122" s="178" t="s">
        <v>191</v>
      </c>
      <c r="D122" s="178"/>
      <c r="E122" s="88"/>
      <c r="F122" s="88"/>
      <c r="G122" s="88"/>
      <c r="H122" s="220"/>
      <c r="I122" s="89"/>
      <c r="J122" s="90"/>
      <c r="M122" s="103"/>
      <c r="N122" s="103"/>
      <c r="O122" s="103"/>
      <c r="P122" s="103"/>
      <c r="Q122" s="103"/>
      <c r="R122" s="103"/>
      <c r="S122" s="103"/>
      <c r="T122" s="103"/>
      <c r="U122" s="103"/>
      <c r="V122" s="103"/>
      <c r="W122" s="103"/>
    </row>
    <row r="123" spans="1:23" s="85" customFormat="1" ht="16" customHeight="1" x14ac:dyDescent="0.15">
      <c r="A123" s="86"/>
      <c r="B123" s="87"/>
      <c r="C123" s="178" t="s">
        <v>191</v>
      </c>
      <c r="D123" s="178"/>
      <c r="E123" s="88"/>
      <c r="F123" s="88"/>
      <c r="G123" s="88"/>
      <c r="H123" s="220"/>
      <c r="I123" s="89"/>
      <c r="J123" s="90"/>
      <c r="M123" s="103"/>
      <c r="N123" s="103"/>
      <c r="O123" s="103"/>
      <c r="P123" s="103"/>
      <c r="Q123" s="103"/>
      <c r="R123" s="103"/>
      <c r="S123" s="103"/>
      <c r="T123" s="103"/>
      <c r="U123" s="103"/>
      <c r="V123" s="103"/>
      <c r="W123" s="103"/>
    </row>
    <row r="124" spans="1:23" s="85" customFormat="1" ht="16" customHeight="1" x14ac:dyDescent="0.15">
      <c r="A124" s="86"/>
      <c r="B124" s="87"/>
      <c r="C124" s="178" t="s">
        <v>191</v>
      </c>
      <c r="D124" s="178"/>
      <c r="E124" s="88"/>
      <c r="F124" s="88"/>
      <c r="G124" s="88"/>
      <c r="H124" s="220"/>
      <c r="I124" s="89"/>
      <c r="J124" s="90"/>
      <c r="M124" s="103"/>
      <c r="N124" s="103"/>
      <c r="O124" s="103"/>
      <c r="P124" s="103"/>
      <c r="Q124" s="103"/>
      <c r="R124" s="103"/>
      <c r="S124" s="103"/>
      <c r="T124" s="103"/>
      <c r="U124" s="103"/>
      <c r="V124" s="103"/>
      <c r="W124" s="103"/>
    </row>
    <row r="125" spans="1:23" s="85" customFormat="1" ht="16" customHeight="1" x14ac:dyDescent="0.15">
      <c r="A125" s="86"/>
      <c r="B125" s="87"/>
      <c r="C125" s="178" t="s">
        <v>191</v>
      </c>
      <c r="D125" s="178"/>
      <c r="E125" s="88"/>
      <c r="F125" s="88"/>
      <c r="G125" s="88"/>
      <c r="H125" s="220"/>
      <c r="I125" s="89"/>
      <c r="J125" s="90"/>
      <c r="M125" s="103"/>
      <c r="N125" s="103"/>
      <c r="O125" s="103"/>
      <c r="P125" s="103"/>
      <c r="Q125" s="103"/>
      <c r="R125" s="103"/>
      <c r="S125" s="103"/>
      <c r="T125" s="103"/>
      <c r="U125" s="103"/>
      <c r="V125" s="103"/>
      <c r="W125" s="103"/>
    </row>
    <row r="126" spans="1:23" s="85" customFormat="1" ht="16" customHeight="1" x14ac:dyDescent="0.15">
      <c r="A126" s="86"/>
      <c r="B126" s="87"/>
      <c r="C126" s="178" t="s">
        <v>191</v>
      </c>
      <c r="D126" s="178"/>
      <c r="E126" s="88"/>
      <c r="F126" s="88"/>
      <c r="G126" s="88"/>
      <c r="H126" s="220"/>
      <c r="I126" s="89"/>
      <c r="J126" s="90"/>
      <c r="M126" s="103"/>
      <c r="N126" s="103"/>
      <c r="O126" s="103"/>
      <c r="P126" s="103"/>
      <c r="Q126" s="103"/>
      <c r="R126" s="103"/>
      <c r="S126" s="103"/>
      <c r="T126" s="103"/>
      <c r="U126" s="103"/>
      <c r="V126" s="103"/>
      <c r="W126" s="103"/>
    </row>
    <row r="127" spans="1:23" s="85" customFormat="1" ht="16" customHeight="1" x14ac:dyDescent="0.15">
      <c r="A127" s="86"/>
      <c r="B127" s="87"/>
      <c r="C127" s="178" t="s">
        <v>191</v>
      </c>
      <c r="D127" s="178"/>
      <c r="E127" s="88"/>
      <c r="F127" s="88"/>
      <c r="G127" s="88"/>
      <c r="H127" s="220"/>
      <c r="I127" s="89"/>
      <c r="J127" s="90"/>
      <c r="M127" s="103"/>
      <c r="N127" s="103"/>
      <c r="O127" s="103"/>
      <c r="P127" s="103"/>
      <c r="Q127" s="103"/>
      <c r="R127" s="103"/>
      <c r="S127" s="103"/>
      <c r="T127" s="103"/>
      <c r="U127" s="103"/>
      <c r="V127" s="103"/>
      <c r="W127" s="103"/>
    </row>
    <row r="128" spans="1:23" s="85" customFormat="1" ht="16" customHeight="1" x14ac:dyDescent="0.15">
      <c r="A128" s="86"/>
      <c r="B128" s="87"/>
      <c r="C128" s="178" t="s">
        <v>191</v>
      </c>
      <c r="D128" s="178"/>
      <c r="E128" s="88"/>
      <c r="F128" s="88"/>
      <c r="G128" s="88"/>
      <c r="H128" s="220"/>
      <c r="I128" s="89"/>
      <c r="J128" s="90"/>
      <c r="M128" s="103"/>
      <c r="N128" s="103"/>
      <c r="O128" s="103"/>
      <c r="P128" s="103"/>
      <c r="Q128" s="103"/>
      <c r="R128" s="103"/>
      <c r="S128" s="103"/>
      <c r="T128" s="103"/>
      <c r="U128" s="103"/>
      <c r="V128" s="103"/>
      <c r="W128" s="103"/>
    </row>
    <row r="129" spans="1:23" s="85" customFormat="1" ht="16" customHeight="1" x14ac:dyDescent="0.15">
      <c r="A129" s="86"/>
      <c r="B129" s="87"/>
      <c r="C129" s="178" t="s">
        <v>191</v>
      </c>
      <c r="D129" s="178"/>
      <c r="E129" s="88"/>
      <c r="F129" s="88"/>
      <c r="G129" s="88"/>
      <c r="H129" s="220"/>
      <c r="I129" s="89"/>
      <c r="J129" s="90"/>
      <c r="M129" s="103"/>
      <c r="N129" s="103"/>
      <c r="O129" s="103"/>
      <c r="P129" s="103"/>
      <c r="Q129" s="103"/>
      <c r="R129" s="103"/>
      <c r="S129" s="103"/>
      <c r="T129" s="103"/>
      <c r="U129" s="103"/>
      <c r="V129" s="103"/>
      <c r="W129" s="103"/>
    </row>
    <row r="130" spans="1:23" s="85" customFormat="1" ht="16" customHeight="1" x14ac:dyDescent="0.15">
      <c r="A130" s="86"/>
      <c r="B130" s="87"/>
      <c r="C130" s="178" t="s">
        <v>191</v>
      </c>
      <c r="D130" s="178"/>
      <c r="E130" s="88"/>
      <c r="F130" s="88"/>
      <c r="G130" s="88"/>
      <c r="H130" s="220"/>
      <c r="I130" s="89"/>
      <c r="J130" s="90"/>
      <c r="M130" s="103"/>
      <c r="N130" s="103"/>
      <c r="O130" s="103"/>
      <c r="P130" s="103"/>
      <c r="Q130" s="103"/>
      <c r="R130" s="103"/>
      <c r="S130" s="103"/>
      <c r="T130" s="103"/>
      <c r="U130" s="103"/>
      <c r="V130" s="103"/>
      <c r="W130" s="103"/>
    </row>
    <row r="131" spans="1:23" s="85" customFormat="1" ht="16" customHeight="1" x14ac:dyDescent="0.15">
      <c r="A131" s="86"/>
      <c r="B131" s="87"/>
      <c r="C131" s="178" t="s">
        <v>191</v>
      </c>
      <c r="D131" s="178"/>
      <c r="E131" s="88"/>
      <c r="F131" s="88"/>
      <c r="G131" s="88"/>
      <c r="H131" s="220"/>
      <c r="I131" s="89"/>
      <c r="J131" s="90"/>
      <c r="M131" s="103"/>
      <c r="N131" s="103"/>
      <c r="O131" s="103"/>
      <c r="P131" s="103"/>
      <c r="Q131" s="103"/>
      <c r="R131" s="103"/>
      <c r="S131" s="103"/>
      <c r="T131" s="103"/>
      <c r="U131" s="103"/>
      <c r="V131" s="103"/>
      <c r="W131" s="103"/>
    </row>
    <row r="132" spans="1:23" s="85" customFormat="1" ht="16" customHeight="1" x14ac:dyDescent="0.15">
      <c r="A132" s="86"/>
      <c r="B132" s="87"/>
      <c r="C132" s="178" t="s">
        <v>191</v>
      </c>
      <c r="D132" s="178"/>
      <c r="E132" s="88"/>
      <c r="F132" s="88"/>
      <c r="G132" s="88"/>
      <c r="H132" s="220"/>
      <c r="I132" s="89"/>
      <c r="J132" s="90"/>
      <c r="M132" s="103"/>
      <c r="N132" s="103"/>
      <c r="O132" s="103"/>
      <c r="P132" s="103"/>
      <c r="Q132" s="103"/>
      <c r="R132" s="103"/>
      <c r="S132" s="103"/>
      <c r="T132" s="103"/>
      <c r="U132" s="103"/>
      <c r="V132" s="103"/>
      <c r="W132" s="103"/>
    </row>
    <row r="133" spans="1:23" s="85" customFormat="1" ht="16" customHeight="1" x14ac:dyDescent="0.15">
      <c r="A133" s="86"/>
      <c r="B133" s="87"/>
      <c r="C133" s="178" t="s">
        <v>191</v>
      </c>
      <c r="D133" s="178"/>
      <c r="E133" s="88"/>
      <c r="F133" s="88"/>
      <c r="G133" s="88"/>
      <c r="H133" s="220"/>
      <c r="I133" s="89"/>
      <c r="J133" s="90"/>
      <c r="M133" s="103"/>
      <c r="N133" s="103"/>
      <c r="O133" s="103"/>
      <c r="P133" s="103"/>
      <c r="Q133" s="103"/>
      <c r="R133" s="103"/>
      <c r="S133" s="103"/>
      <c r="T133" s="103"/>
      <c r="U133" s="103"/>
      <c r="V133" s="103"/>
      <c r="W133" s="103"/>
    </row>
    <row r="134" spans="1:23" s="85" customFormat="1" ht="16" customHeight="1" x14ac:dyDescent="0.15">
      <c r="A134" s="86"/>
      <c r="B134" s="87"/>
      <c r="C134" s="178" t="s">
        <v>191</v>
      </c>
      <c r="D134" s="178"/>
      <c r="E134" s="88"/>
      <c r="F134" s="88"/>
      <c r="G134" s="88"/>
      <c r="H134" s="220"/>
      <c r="I134" s="89"/>
      <c r="J134" s="90"/>
      <c r="M134" s="103"/>
      <c r="N134" s="103"/>
      <c r="O134" s="103"/>
      <c r="P134" s="103"/>
      <c r="Q134" s="103"/>
      <c r="R134" s="103"/>
      <c r="S134" s="103"/>
      <c r="T134" s="103"/>
      <c r="U134" s="103"/>
      <c r="V134" s="103"/>
      <c r="W134" s="103"/>
    </row>
    <row r="135" spans="1:23" s="85" customFormat="1" ht="16" customHeight="1" x14ac:dyDescent="0.15">
      <c r="A135" s="86"/>
      <c r="B135" s="87"/>
      <c r="C135" s="178" t="s">
        <v>191</v>
      </c>
      <c r="D135" s="178"/>
      <c r="E135" s="88"/>
      <c r="F135" s="88"/>
      <c r="G135" s="88"/>
      <c r="H135" s="220"/>
      <c r="I135" s="89"/>
      <c r="J135" s="90"/>
      <c r="M135" s="103"/>
      <c r="N135" s="103"/>
      <c r="O135" s="103"/>
      <c r="P135" s="103"/>
      <c r="Q135" s="103"/>
      <c r="R135" s="103"/>
      <c r="S135" s="103"/>
      <c r="T135" s="103"/>
      <c r="U135" s="103"/>
      <c r="V135" s="103"/>
      <c r="W135" s="103"/>
    </row>
    <row r="136" spans="1:23" s="85" customFormat="1" ht="16" customHeight="1" x14ac:dyDescent="0.15">
      <c r="A136" s="86"/>
      <c r="B136" s="87"/>
      <c r="C136" s="178" t="s">
        <v>191</v>
      </c>
      <c r="D136" s="178"/>
      <c r="E136" s="88"/>
      <c r="F136" s="88"/>
      <c r="G136" s="88"/>
      <c r="H136" s="220"/>
      <c r="I136" s="89"/>
      <c r="J136" s="90"/>
      <c r="M136" s="103"/>
      <c r="N136" s="103"/>
      <c r="O136" s="103"/>
      <c r="P136" s="103"/>
      <c r="Q136" s="103"/>
      <c r="R136" s="103"/>
      <c r="S136" s="103"/>
      <c r="T136" s="103"/>
      <c r="U136" s="103"/>
      <c r="V136" s="103"/>
      <c r="W136" s="103"/>
    </row>
    <row r="137" spans="1:23" s="85" customFormat="1" ht="16" customHeight="1" x14ac:dyDescent="0.15">
      <c r="A137" s="86"/>
      <c r="B137" s="87"/>
      <c r="C137" s="178" t="s">
        <v>191</v>
      </c>
      <c r="D137" s="178"/>
      <c r="E137" s="88"/>
      <c r="F137" s="88"/>
      <c r="G137" s="88"/>
      <c r="H137" s="220"/>
      <c r="I137" s="89"/>
      <c r="J137" s="90"/>
      <c r="M137" s="103"/>
      <c r="N137" s="103"/>
      <c r="O137" s="103"/>
      <c r="P137" s="103"/>
      <c r="Q137" s="103"/>
      <c r="R137" s="103"/>
      <c r="S137" s="103"/>
      <c r="T137" s="103"/>
      <c r="U137" s="103"/>
      <c r="V137" s="103"/>
      <c r="W137" s="103"/>
    </row>
    <row r="138" spans="1:23" s="85" customFormat="1" ht="16" customHeight="1" x14ac:dyDescent="0.15">
      <c r="A138" s="86"/>
      <c r="B138" s="87"/>
      <c r="C138" s="178" t="s">
        <v>191</v>
      </c>
      <c r="D138" s="178"/>
      <c r="E138" s="88"/>
      <c r="F138" s="88"/>
      <c r="G138" s="88"/>
      <c r="H138" s="220"/>
      <c r="I138" s="89"/>
      <c r="J138" s="90"/>
      <c r="M138" s="103"/>
      <c r="N138" s="103"/>
      <c r="O138" s="103"/>
      <c r="P138" s="103"/>
      <c r="Q138" s="103"/>
      <c r="R138" s="103"/>
      <c r="S138" s="103"/>
      <c r="T138" s="103"/>
      <c r="U138" s="103"/>
      <c r="V138" s="103"/>
      <c r="W138" s="103"/>
    </row>
    <row r="139" spans="1:23" s="85" customFormat="1" ht="16" customHeight="1" x14ac:dyDescent="0.15">
      <c r="A139" s="86"/>
      <c r="B139" s="87"/>
      <c r="C139" s="178" t="s">
        <v>191</v>
      </c>
      <c r="D139" s="178"/>
      <c r="E139" s="88"/>
      <c r="F139" s="88"/>
      <c r="G139" s="88"/>
      <c r="H139" s="220"/>
      <c r="I139" s="89"/>
      <c r="J139" s="90"/>
      <c r="M139" s="103"/>
      <c r="N139" s="103"/>
      <c r="O139" s="103"/>
      <c r="P139" s="103"/>
      <c r="Q139" s="103"/>
      <c r="R139" s="103"/>
      <c r="S139" s="103"/>
      <c r="T139" s="103"/>
      <c r="U139" s="103"/>
      <c r="V139" s="103"/>
      <c r="W139" s="103"/>
    </row>
    <row r="140" spans="1:23" s="85" customFormat="1" ht="16" customHeight="1" x14ac:dyDescent="0.15">
      <c r="A140" s="86"/>
      <c r="B140" s="87"/>
      <c r="C140" s="178" t="s">
        <v>191</v>
      </c>
      <c r="D140" s="178"/>
      <c r="E140" s="88"/>
      <c r="F140" s="88"/>
      <c r="G140" s="88"/>
      <c r="H140" s="220"/>
      <c r="I140" s="89"/>
      <c r="J140" s="90"/>
      <c r="M140" s="103"/>
      <c r="N140" s="103"/>
      <c r="O140" s="103"/>
      <c r="P140" s="103"/>
      <c r="Q140" s="103"/>
      <c r="R140" s="103"/>
      <c r="S140" s="103"/>
      <c r="T140" s="103"/>
      <c r="U140" s="103"/>
      <c r="V140" s="103"/>
      <c r="W140" s="103"/>
    </row>
    <row r="141" spans="1:23" s="85" customFormat="1" ht="16" customHeight="1" x14ac:dyDescent="0.15">
      <c r="A141" s="86"/>
      <c r="B141" s="87"/>
      <c r="C141" s="178" t="s">
        <v>191</v>
      </c>
      <c r="D141" s="178"/>
      <c r="E141" s="88"/>
      <c r="F141" s="88"/>
      <c r="G141" s="88"/>
      <c r="H141" s="220"/>
      <c r="I141" s="89"/>
      <c r="J141" s="90"/>
      <c r="M141" s="103"/>
      <c r="N141" s="103"/>
      <c r="O141" s="103"/>
      <c r="P141" s="103"/>
      <c r="Q141" s="103"/>
      <c r="R141" s="103"/>
      <c r="S141" s="103"/>
      <c r="T141" s="103"/>
      <c r="U141" s="103"/>
      <c r="V141" s="103"/>
      <c r="W141" s="103"/>
    </row>
    <row r="142" spans="1:23" s="85" customFormat="1" ht="16" customHeight="1" x14ac:dyDescent="0.15">
      <c r="A142" s="86"/>
      <c r="B142" s="87"/>
      <c r="C142" s="178" t="s">
        <v>191</v>
      </c>
      <c r="D142" s="178"/>
      <c r="E142" s="88"/>
      <c r="F142" s="88"/>
      <c r="G142" s="88"/>
      <c r="H142" s="220"/>
      <c r="I142" s="89"/>
      <c r="J142" s="90"/>
      <c r="M142" s="103"/>
      <c r="N142" s="103"/>
      <c r="O142" s="103"/>
      <c r="P142" s="103"/>
      <c r="Q142" s="103"/>
      <c r="R142" s="103"/>
      <c r="S142" s="103"/>
      <c r="T142" s="103"/>
      <c r="U142" s="103"/>
      <c r="V142" s="103"/>
      <c r="W142" s="103"/>
    </row>
    <row r="143" spans="1:23" s="85" customFormat="1" ht="16" customHeight="1" x14ac:dyDescent="0.15">
      <c r="A143" s="86"/>
      <c r="B143" s="87"/>
      <c r="C143" s="178" t="s">
        <v>191</v>
      </c>
      <c r="D143" s="178"/>
      <c r="E143" s="88"/>
      <c r="F143" s="88"/>
      <c r="G143" s="88"/>
      <c r="H143" s="220"/>
      <c r="I143" s="89"/>
      <c r="J143" s="90"/>
      <c r="M143" s="103"/>
      <c r="N143" s="103"/>
      <c r="O143" s="103"/>
      <c r="P143" s="103"/>
      <c r="Q143" s="103"/>
      <c r="R143" s="103"/>
      <c r="S143" s="103"/>
      <c r="T143" s="103"/>
      <c r="U143" s="103"/>
      <c r="V143" s="103"/>
      <c r="W143" s="103"/>
    </row>
    <row r="144" spans="1:23" s="85" customFormat="1" ht="16" customHeight="1" x14ac:dyDescent="0.15">
      <c r="A144" s="86"/>
      <c r="B144" s="87"/>
      <c r="C144" s="178" t="s">
        <v>191</v>
      </c>
      <c r="D144" s="178"/>
      <c r="E144" s="88"/>
      <c r="F144" s="88"/>
      <c r="G144" s="88"/>
      <c r="H144" s="220"/>
      <c r="I144" s="89"/>
      <c r="J144" s="90"/>
      <c r="M144" s="103"/>
      <c r="N144" s="103"/>
      <c r="O144" s="103"/>
      <c r="P144" s="103"/>
      <c r="Q144" s="103"/>
      <c r="R144" s="103"/>
      <c r="S144" s="103"/>
      <c r="T144" s="103"/>
      <c r="U144" s="103"/>
      <c r="V144" s="103"/>
      <c r="W144" s="103"/>
    </row>
    <row r="145" spans="1:23" s="85" customFormat="1" ht="16" customHeight="1" x14ac:dyDescent="0.15">
      <c r="A145" s="86"/>
      <c r="B145" s="87"/>
      <c r="C145" s="178" t="s">
        <v>191</v>
      </c>
      <c r="D145" s="178"/>
      <c r="E145" s="88"/>
      <c r="F145" s="88"/>
      <c r="G145" s="88"/>
      <c r="H145" s="220"/>
      <c r="I145" s="89"/>
      <c r="J145" s="90"/>
      <c r="M145" s="103"/>
      <c r="N145" s="103"/>
      <c r="O145" s="103"/>
      <c r="P145" s="103"/>
      <c r="Q145" s="103"/>
      <c r="R145" s="103"/>
      <c r="S145" s="103"/>
      <c r="T145" s="103"/>
      <c r="U145" s="103"/>
      <c r="V145" s="103"/>
      <c r="W145" s="103"/>
    </row>
    <row r="146" spans="1:23" s="85" customFormat="1" ht="16" customHeight="1" x14ac:dyDescent="0.15">
      <c r="A146" s="86"/>
      <c r="B146" s="87"/>
      <c r="C146" s="178" t="s">
        <v>191</v>
      </c>
      <c r="D146" s="178"/>
      <c r="E146" s="88"/>
      <c r="F146" s="88"/>
      <c r="G146" s="88"/>
      <c r="H146" s="220"/>
      <c r="I146" s="89"/>
      <c r="J146" s="90"/>
      <c r="M146" s="103"/>
      <c r="N146" s="103"/>
      <c r="O146" s="103"/>
      <c r="P146" s="103"/>
      <c r="Q146" s="103"/>
      <c r="R146" s="103"/>
      <c r="S146" s="103"/>
      <c r="T146" s="103"/>
      <c r="U146" s="103"/>
      <c r="V146" s="103"/>
      <c r="W146" s="103"/>
    </row>
    <row r="147" spans="1:23" s="85" customFormat="1" ht="16" customHeight="1" x14ac:dyDescent="0.15">
      <c r="A147" s="86"/>
      <c r="B147" s="87"/>
      <c r="C147" s="178" t="s">
        <v>191</v>
      </c>
      <c r="D147" s="178"/>
      <c r="E147" s="88"/>
      <c r="F147" s="88"/>
      <c r="G147" s="88"/>
      <c r="H147" s="220"/>
      <c r="I147" s="89"/>
      <c r="J147" s="90"/>
      <c r="M147" s="103"/>
      <c r="N147" s="103"/>
      <c r="O147" s="103"/>
      <c r="P147" s="103"/>
      <c r="Q147" s="103"/>
      <c r="R147" s="103"/>
      <c r="S147" s="103"/>
      <c r="T147" s="103"/>
      <c r="U147" s="103"/>
      <c r="V147" s="103"/>
      <c r="W147" s="103"/>
    </row>
    <row r="148" spans="1:23" s="85" customFormat="1" ht="16" customHeight="1" x14ac:dyDescent="0.15">
      <c r="A148" s="86"/>
      <c r="B148" s="87"/>
      <c r="C148" s="178" t="s">
        <v>191</v>
      </c>
      <c r="D148" s="178"/>
      <c r="E148" s="88"/>
      <c r="F148" s="88"/>
      <c r="G148" s="88"/>
      <c r="H148" s="220"/>
      <c r="I148" s="89"/>
      <c r="J148" s="90"/>
      <c r="M148" s="103"/>
      <c r="N148" s="103"/>
      <c r="O148" s="103"/>
      <c r="P148" s="103"/>
      <c r="Q148" s="103"/>
      <c r="R148" s="103"/>
      <c r="S148" s="103"/>
      <c r="T148" s="103"/>
      <c r="U148" s="103"/>
      <c r="V148" s="103"/>
      <c r="W148" s="103"/>
    </row>
    <row r="149" spans="1:23" s="85" customFormat="1" ht="16" customHeight="1" x14ac:dyDescent="0.15">
      <c r="A149" s="86"/>
      <c r="B149" s="87"/>
      <c r="C149" s="178" t="s">
        <v>191</v>
      </c>
      <c r="D149" s="178"/>
      <c r="E149" s="88"/>
      <c r="F149" s="88"/>
      <c r="G149" s="88"/>
      <c r="H149" s="220"/>
      <c r="I149" s="89"/>
      <c r="J149" s="90"/>
      <c r="M149" s="103"/>
      <c r="N149" s="103"/>
      <c r="O149" s="103"/>
      <c r="P149" s="103"/>
      <c r="Q149" s="103"/>
      <c r="R149" s="103"/>
      <c r="S149" s="103"/>
      <c r="T149" s="103"/>
      <c r="U149" s="103"/>
      <c r="V149" s="103"/>
      <c r="W149" s="103"/>
    </row>
    <row r="150" spans="1:23" s="85" customFormat="1" ht="16" customHeight="1" x14ac:dyDescent="0.15">
      <c r="A150" s="86"/>
      <c r="B150" s="87"/>
      <c r="C150" s="178" t="s">
        <v>191</v>
      </c>
      <c r="D150" s="178"/>
      <c r="E150" s="88"/>
      <c r="F150" s="88"/>
      <c r="G150" s="88"/>
      <c r="H150" s="220"/>
      <c r="I150" s="89"/>
      <c r="J150" s="90"/>
      <c r="M150" s="103"/>
      <c r="N150" s="103"/>
      <c r="O150" s="103"/>
      <c r="P150" s="103"/>
      <c r="Q150" s="103"/>
      <c r="R150" s="103"/>
      <c r="S150" s="103"/>
      <c r="T150" s="103"/>
      <c r="U150" s="103"/>
      <c r="V150" s="103"/>
      <c r="W150" s="103"/>
    </row>
    <row r="151" spans="1:23" s="85" customFormat="1" ht="16" customHeight="1" x14ac:dyDescent="0.15">
      <c r="A151" s="86"/>
      <c r="B151" s="87"/>
      <c r="C151" s="178" t="s">
        <v>191</v>
      </c>
      <c r="D151" s="178"/>
      <c r="E151" s="88"/>
      <c r="F151" s="88"/>
      <c r="G151" s="88"/>
      <c r="H151" s="220"/>
      <c r="I151" s="89"/>
      <c r="J151" s="90"/>
      <c r="M151" s="103"/>
      <c r="N151" s="103"/>
      <c r="O151" s="103"/>
      <c r="P151" s="103"/>
      <c r="Q151" s="103"/>
      <c r="R151" s="103"/>
      <c r="S151" s="103"/>
      <c r="T151" s="103"/>
      <c r="U151" s="103"/>
      <c r="V151" s="103"/>
      <c r="W151" s="103"/>
    </row>
    <row r="152" spans="1:23" s="85" customFormat="1" ht="16" customHeight="1" x14ac:dyDescent="0.15">
      <c r="A152" s="86"/>
      <c r="B152" s="87"/>
      <c r="C152" s="178" t="s">
        <v>191</v>
      </c>
      <c r="D152" s="178"/>
      <c r="E152" s="88"/>
      <c r="F152" s="88"/>
      <c r="G152" s="88"/>
      <c r="H152" s="220"/>
      <c r="I152" s="89"/>
      <c r="J152" s="90"/>
      <c r="M152" s="103"/>
      <c r="N152" s="103"/>
      <c r="O152" s="103"/>
      <c r="P152" s="103"/>
      <c r="Q152" s="103"/>
      <c r="R152" s="103"/>
      <c r="S152" s="103"/>
      <c r="T152" s="103"/>
      <c r="U152" s="103"/>
      <c r="V152" s="103"/>
      <c r="W152" s="103"/>
    </row>
    <row r="153" spans="1:23" s="85" customFormat="1" ht="16" customHeight="1" x14ac:dyDescent="0.15">
      <c r="A153" s="86"/>
      <c r="B153" s="87"/>
      <c r="C153" s="178" t="s">
        <v>191</v>
      </c>
      <c r="D153" s="178"/>
      <c r="E153" s="88"/>
      <c r="F153" s="88"/>
      <c r="G153" s="88"/>
      <c r="H153" s="220"/>
      <c r="I153" s="89"/>
      <c r="J153" s="90"/>
      <c r="M153" s="103"/>
      <c r="N153" s="103"/>
      <c r="O153" s="103"/>
      <c r="P153" s="103"/>
      <c r="Q153" s="103"/>
      <c r="R153" s="103"/>
      <c r="S153" s="103"/>
      <c r="T153" s="103"/>
      <c r="U153" s="103"/>
      <c r="V153" s="103"/>
      <c r="W153" s="103"/>
    </row>
    <row r="154" spans="1:23" s="85" customFormat="1" ht="16" customHeight="1" x14ac:dyDescent="0.15">
      <c r="A154" s="86"/>
      <c r="B154" s="87"/>
      <c r="C154" s="178" t="s">
        <v>191</v>
      </c>
      <c r="D154" s="178"/>
      <c r="E154" s="88"/>
      <c r="F154" s="88"/>
      <c r="G154" s="88"/>
      <c r="H154" s="220"/>
      <c r="I154" s="89"/>
      <c r="J154" s="90"/>
      <c r="M154" s="103"/>
      <c r="N154" s="103"/>
      <c r="O154" s="103"/>
      <c r="P154" s="103"/>
      <c r="Q154" s="103"/>
      <c r="R154" s="103"/>
      <c r="S154" s="103"/>
      <c r="T154" s="103"/>
      <c r="U154" s="103"/>
      <c r="V154" s="103"/>
      <c r="W154" s="103"/>
    </row>
    <row r="155" spans="1:23" s="85" customFormat="1" ht="16" customHeight="1" x14ac:dyDescent="0.15">
      <c r="A155" s="86"/>
      <c r="B155" s="87"/>
      <c r="C155" s="178" t="s">
        <v>191</v>
      </c>
      <c r="D155" s="178"/>
      <c r="E155" s="88"/>
      <c r="F155" s="88"/>
      <c r="G155" s="88"/>
      <c r="H155" s="220"/>
      <c r="I155" s="89"/>
      <c r="J155" s="90"/>
      <c r="M155" s="103"/>
      <c r="N155" s="103"/>
      <c r="O155" s="103"/>
      <c r="P155" s="103"/>
      <c r="Q155" s="103"/>
      <c r="R155" s="103"/>
      <c r="S155" s="103"/>
      <c r="T155" s="103"/>
      <c r="U155" s="103"/>
      <c r="V155" s="103"/>
      <c r="W155" s="103"/>
    </row>
    <row r="156" spans="1:23" s="85" customFormat="1" ht="16" customHeight="1" x14ac:dyDescent="0.15">
      <c r="A156" s="86"/>
      <c r="B156" s="87"/>
      <c r="C156" s="178" t="s">
        <v>191</v>
      </c>
      <c r="D156" s="178"/>
      <c r="E156" s="88"/>
      <c r="F156" s="88"/>
      <c r="G156" s="88"/>
      <c r="H156" s="220"/>
      <c r="I156" s="89"/>
      <c r="J156" s="90"/>
      <c r="M156" s="103"/>
      <c r="N156" s="103"/>
      <c r="O156" s="103"/>
      <c r="P156" s="103"/>
      <c r="Q156" s="103"/>
      <c r="R156" s="103"/>
      <c r="S156" s="103"/>
      <c r="T156" s="103"/>
      <c r="U156" s="103"/>
      <c r="V156" s="103"/>
      <c r="W156" s="103"/>
    </row>
    <row r="157" spans="1:23" s="85" customFormat="1" ht="16" customHeight="1" x14ac:dyDescent="0.15">
      <c r="A157" s="86"/>
      <c r="B157" s="87"/>
      <c r="C157" s="178" t="s">
        <v>191</v>
      </c>
      <c r="D157" s="178"/>
      <c r="E157" s="88"/>
      <c r="F157" s="88"/>
      <c r="G157" s="88"/>
      <c r="H157" s="220"/>
      <c r="I157" s="89"/>
      <c r="J157" s="90"/>
      <c r="M157" s="103"/>
      <c r="N157" s="103"/>
      <c r="O157" s="103"/>
      <c r="P157" s="103"/>
      <c r="Q157" s="103"/>
      <c r="R157" s="103"/>
      <c r="S157" s="103"/>
      <c r="T157" s="103"/>
      <c r="U157" s="103"/>
      <c r="V157" s="103"/>
      <c r="W157" s="103"/>
    </row>
    <row r="158" spans="1:23" s="85" customFormat="1" ht="16" customHeight="1" x14ac:dyDescent="0.15">
      <c r="A158" s="86"/>
      <c r="B158" s="87"/>
      <c r="C158" s="178" t="s">
        <v>191</v>
      </c>
      <c r="D158" s="178"/>
      <c r="E158" s="88"/>
      <c r="F158" s="88"/>
      <c r="G158" s="88"/>
      <c r="H158" s="220"/>
      <c r="I158" s="89"/>
      <c r="J158" s="90"/>
      <c r="M158" s="103"/>
      <c r="N158" s="103"/>
      <c r="O158" s="103"/>
      <c r="P158" s="103"/>
      <c r="Q158" s="103"/>
      <c r="R158" s="103"/>
      <c r="S158" s="103"/>
      <c r="T158" s="103"/>
      <c r="U158" s="103"/>
      <c r="V158" s="103"/>
      <c r="W158" s="103"/>
    </row>
    <row r="159" spans="1:23" s="85" customFormat="1" ht="16" customHeight="1" x14ac:dyDescent="0.15">
      <c r="A159" s="86"/>
      <c r="B159" s="87"/>
      <c r="C159" s="178" t="s">
        <v>191</v>
      </c>
      <c r="D159" s="178"/>
      <c r="E159" s="88"/>
      <c r="F159" s="88"/>
      <c r="G159" s="88"/>
      <c r="H159" s="220"/>
      <c r="I159" s="89"/>
      <c r="J159" s="90"/>
      <c r="M159" s="103"/>
      <c r="N159" s="103"/>
      <c r="O159" s="103"/>
      <c r="P159" s="103"/>
      <c r="Q159" s="103"/>
      <c r="R159" s="103"/>
      <c r="S159" s="103"/>
      <c r="T159" s="103"/>
      <c r="U159" s="103"/>
      <c r="V159" s="103"/>
      <c r="W159" s="103"/>
    </row>
    <row r="160" spans="1:23" s="85" customFormat="1" ht="16" customHeight="1" x14ac:dyDescent="0.15">
      <c r="A160" s="86"/>
      <c r="B160" s="87"/>
      <c r="C160" s="178" t="s">
        <v>191</v>
      </c>
      <c r="D160" s="178"/>
      <c r="E160" s="88"/>
      <c r="F160" s="88"/>
      <c r="G160" s="88"/>
      <c r="H160" s="220"/>
      <c r="I160" s="89"/>
      <c r="J160" s="90"/>
      <c r="M160" s="103"/>
      <c r="N160" s="103"/>
      <c r="O160" s="103"/>
      <c r="P160" s="103"/>
      <c r="Q160" s="103"/>
      <c r="R160" s="103"/>
      <c r="S160" s="103"/>
      <c r="T160" s="103"/>
      <c r="U160" s="103"/>
      <c r="V160" s="103"/>
      <c r="W160" s="103"/>
    </row>
    <row r="161" spans="1:23" s="85" customFormat="1" ht="16" customHeight="1" x14ac:dyDescent="0.15">
      <c r="A161" s="86"/>
      <c r="B161" s="87"/>
      <c r="C161" s="178" t="s">
        <v>191</v>
      </c>
      <c r="D161" s="178"/>
      <c r="E161" s="88"/>
      <c r="F161" s="88"/>
      <c r="G161" s="88"/>
      <c r="H161" s="220"/>
      <c r="I161" s="89"/>
      <c r="J161" s="90"/>
      <c r="M161" s="103"/>
      <c r="N161" s="103"/>
      <c r="O161" s="103"/>
      <c r="P161" s="103"/>
      <c r="Q161" s="103"/>
      <c r="R161" s="103"/>
      <c r="S161" s="103"/>
      <c r="T161" s="103"/>
      <c r="U161" s="103"/>
      <c r="V161" s="103"/>
      <c r="W161" s="103"/>
    </row>
    <row r="162" spans="1:23" s="85" customFormat="1" ht="16" customHeight="1" x14ac:dyDescent="0.15">
      <c r="A162" s="86"/>
      <c r="B162" s="87"/>
      <c r="C162" s="178" t="s">
        <v>191</v>
      </c>
      <c r="D162" s="178"/>
      <c r="E162" s="88"/>
      <c r="F162" s="88"/>
      <c r="G162" s="88"/>
      <c r="H162" s="220"/>
      <c r="I162" s="89"/>
      <c r="J162" s="90"/>
      <c r="M162" s="103"/>
      <c r="N162" s="103"/>
      <c r="O162" s="103"/>
      <c r="P162" s="103"/>
      <c r="Q162" s="103"/>
      <c r="R162" s="103"/>
      <c r="S162" s="103"/>
      <c r="T162" s="103"/>
      <c r="U162" s="103"/>
      <c r="V162" s="103"/>
      <c r="W162" s="103"/>
    </row>
    <row r="163" spans="1:23" s="85" customFormat="1" ht="16" customHeight="1" x14ac:dyDescent="0.15">
      <c r="A163" s="86"/>
      <c r="B163" s="87"/>
      <c r="C163" s="178" t="s">
        <v>191</v>
      </c>
      <c r="D163" s="178"/>
      <c r="E163" s="88"/>
      <c r="F163" s="88"/>
      <c r="G163" s="88"/>
      <c r="H163" s="220"/>
      <c r="I163" s="89"/>
      <c r="J163" s="90"/>
      <c r="M163" s="103"/>
      <c r="N163" s="103"/>
      <c r="O163" s="103"/>
      <c r="P163" s="103"/>
      <c r="Q163" s="103"/>
      <c r="R163" s="103"/>
      <c r="S163" s="103"/>
      <c r="T163" s="103"/>
      <c r="U163" s="103"/>
      <c r="V163" s="103"/>
      <c r="W163" s="103"/>
    </row>
    <row r="164" spans="1:23" s="85" customFormat="1" ht="16" customHeight="1" x14ac:dyDescent="0.15">
      <c r="A164" s="86"/>
      <c r="B164" s="87"/>
      <c r="C164" s="178" t="s">
        <v>191</v>
      </c>
      <c r="D164" s="178"/>
      <c r="E164" s="88"/>
      <c r="F164" s="88"/>
      <c r="G164" s="88"/>
      <c r="H164" s="220"/>
      <c r="I164" s="89"/>
      <c r="J164" s="90"/>
      <c r="M164" s="103"/>
      <c r="N164" s="103"/>
      <c r="O164" s="103"/>
      <c r="P164" s="103"/>
      <c r="Q164" s="103"/>
      <c r="R164" s="103"/>
      <c r="S164" s="103"/>
      <c r="T164" s="103"/>
      <c r="U164" s="103"/>
      <c r="V164" s="103"/>
      <c r="W164" s="103"/>
    </row>
    <row r="165" spans="1:23" s="85" customFormat="1" ht="16" customHeight="1" x14ac:dyDescent="0.15">
      <c r="A165" s="86"/>
      <c r="B165" s="87"/>
      <c r="C165" s="178" t="s">
        <v>191</v>
      </c>
      <c r="D165" s="178"/>
      <c r="E165" s="88"/>
      <c r="F165" s="88"/>
      <c r="G165" s="88"/>
      <c r="H165" s="220"/>
      <c r="I165" s="89"/>
      <c r="J165" s="90"/>
      <c r="M165" s="103"/>
      <c r="N165" s="103"/>
      <c r="O165" s="103"/>
      <c r="P165" s="103"/>
      <c r="Q165" s="103"/>
      <c r="R165" s="103"/>
      <c r="S165" s="103"/>
      <c r="T165" s="103"/>
      <c r="U165" s="103"/>
      <c r="V165" s="103"/>
      <c r="W165" s="103"/>
    </row>
    <row r="166" spans="1:23" s="85" customFormat="1" ht="16" customHeight="1" x14ac:dyDescent="0.15">
      <c r="A166" s="86"/>
      <c r="B166" s="87"/>
      <c r="C166" s="178" t="s">
        <v>191</v>
      </c>
      <c r="D166" s="178"/>
      <c r="E166" s="88"/>
      <c r="F166" s="88"/>
      <c r="G166" s="88"/>
      <c r="H166" s="220"/>
      <c r="I166" s="89"/>
      <c r="J166" s="90"/>
      <c r="M166" s="103"/>
      <c r="N166" s="103"/>
      <c r="O166" s="103"/>
      <c r="P166" s="103"/>
      <c r="Q166" s="103"/>
      <c r="R166" s="103"/>
      <c r="S166" s="103"/>
      <c r="T166" s="103"/>
      <c r="U166" s="103"/>
      <c r="V166" s="103"/>
      <c r="W166" s="103"/>
    </row>
    <row r="167" spans="1:23" s="85" customFormat="1" ht="16" customHeight="1" x14ac:dyDescent="0.15">
      <c r="A167" s="86"/>
      <c r="B167" s="87"/>
      <c r="C167" s="178" t="s">
        <v>191</v>
      </c>
      <c r="D167" s="178"/>
      <c r="E167" s="88"/>
      <c r="F167" s="88"/>
      <c r="G167" s="88"/>
      <c r="H167" s="220"/>
      <c r="I167" s="89"/>
      <c r="J167" s="90"/>
      <c r="M167" s="103"/>
      <c r="N167" s="103"/>
      <c r="O167" s="103"/>
      <c r="P167" s="103"/>
      <c r="Q167" s="103"/>
      <c r="R167" s="103"/>
      <c r="S167" s="103"/>
      <c r="T167" s="103"/>
      <c r="U167" s="103"/>
      <c r="V167" s="103"/>
      <c r="W167" s="103"/>
    </row>
    <row r="168" spans="1:23" s="85" customFormat="1" ht="16" customHeight="1" x14ac:dyDescent="0.15">
      <c r="A168" s="86"/>
      <c r="B168" s="87"/>
      <c r="C168" s="178" t="s">
        <v>191</v>
      </c>
      <c r="D168" s="178"/>
      <c r="E168" s="88"/>
      <c r="F168" s="88"/>
      <c r="G168" s="88"/>
      <c r="H168" s="220"/>
      <c r="I168" s="89"/>
      <c r="J168" s="90"/>
      <c r="M168" s="103"/>
      <c r="N168" s="103"/>
      <c r="O168" s="103"/>
      <c r="P168" s="103"/>
      <c r="Q168" s="103"/>
      <c r="R168" s="103"/>
      <c r="S168" s="103"/>
      <c r="T168" s="103"/>
      <c r="U168" s="103"/>
      <c r="V168" s="103"/>
      <c r="W168" s="103"/>
    </row>
    <row r="169" spans="1:23" s="85" customFormat="1" ht="16" customHeight="1" x14ac:dyDescent="0.15">
      <c r="A169" s="86"/>
      <c r="B169" s="87"/>
      <c r="C169" s="178" t="s">
        <v>191</v>
      </c>
      <c r="D169" s="178"/>
      <c r="E169" s="88"/>
      <c r="F169" s="88"/>
      <c r="G169" s="88"/>
      <c r="H169" s="220"/>
      <c r="I169" s="89"/>
      <c r="J169" s="90"/>
      <c r="M169" s="103"/>
      <c r="N169" s="103"/>
      <c r="O169" s="103"/>
      <c r="P169" s="103"/>
      <c r="Q169" s="103"/>
      <c r="R169" s="103"/>
      <c r="S169" s="103"/>
      <c r="T169" s="103"/>
      <c r="U169" s="103"/>
      <c r="V169" s="103"/>
      <c r="W169" s="103"/>
    </row>
    <row r="170" spans="1:23" s="85" customFormat="1" ht="16" customHeight="1" x14ac:dyDescent="0.15">
      <c r="A170" s="86"/>
      <c r="B170" s="87"/>
      <c r="C170" s="178" t="s">
        <v>191</v>
      </c>
      <c r="D170" s="178"/>
      <c r="E170" s="88"/>
      <c r="F170" s="88"/>
      <c r="G170" s="88"/>
      <c r="H170" s="220"/>
      <c r="I170" s="89"/>
      <c r="J170" s="90"/>
      <c r="M170" s="103"/>
      <c r="N170" s="103"/>
      <c r="O170" s="103"/>
      <c r="P170" s="103"/>
      <c r="Q170" s="103"/>
      <c r="R170" s="103"/>
      <c r="S170" s="103"/>
      <c r="T170" s="103"/>
      <c r="U170" s="103"/>
      <c r="V170" s="103"/>
      <c r="W170" s="103"/>
    </row>
    <row r="171" spans="1:23" s="85" customFormat="1" ht="16" customHeight="1" x14ac:dyDescent="0.15">
      <c r="A171" s="86"/>
      <c r="B171" s="87"/>
      <c r="C171" s="178" t="s">
        <v>191</v>
      </c>
      <c r="D171" s="178"/>
      <c r="E171" s="88"/>
      <c r="F171" s="88"/>
      <c r="G171" s="88"/>
      <c r="H171" s="220"/>
      <c r="I171" s="89"/>
      <c r="J171" s="90"/>
      <c r="M171" s="103"/>
      <c r="N171" s="103"/>
      <c r="O171" s="103"/>
      <c r="P171" s="103"/>
      <c r="Q171" s="103"/>
      <c r="R171" s="103"/>
      <c r="S171" s="103"/>
      <c r="T171" s="103"/>
      <c r="U171" s="103"/>
      <c r="V171" s="103"/>
      <c r="W171" s="103"/>
    </row>
    <row r="172" spans="1:23" s="85" customFormat="1" ht="16" customHeight="1" x14ac:dyDescent="0.15">
      <c r="A172" s="86"/>
      <c r="B172" s="87"/>
      <c r="C172" s="178" t="s">
        <v>191</v>
      </c>
      <c r="D172" s="178"/>
      <c r="E172" s="88"/>
      <c r="F172" s="88"/>
      <c r="G172" s="88"/>
      <c r="H172" s="220"/>
      <c r="I172" s="89"/>
      <c r="J172" s="90"/>
      <c r="M172" s="103"/>
      <c r="N172" s="103"/>
      <c r="O172" s="103"/>
      <c r="P172" s="103"/>
      <c r="Q172" s="103"/>
      <c r="R172" s="103"/>
      <c r="S172" s="103"/>
      <c r="T172" s="103"/>
      <c r="U172" s="103"/>
      <c r="V172" s="103"/>
      <c r="W172" s="103"/>
    </row>
    <row r="173" spans="1:23" s="85" customFormat="1" ht="16" customHeight="1" x14ac:dyDescent="0.15">
      <c r="A173" s="86"/>
      <c r="B173" s="87"/>
      <c r="C173" s="178" t="s">
        <v>191</v>
      </c>
      <c r="D173" s="178"/>
      <c r="E173" s="88"/>
      <c r="F173" s="88"/>
      <c r="G173" s="88"/>
      <c r="H173" s="220"/>
      <c r="I173" s="89"/>
      <c r="J173" s="90"/>
      <c r="M173" s="103"/>
      <c r="N173" s="103"/>
      <c r="O173" s="103"/>
      <c r="P173" s="103"/>
      <c r="Q173" s="103"/>
      <c r="R173" s="103"/>
      <c r="S173" s="103"/>
      <c r="T173" s="103"/>
      <c r="U173" s="103"/>
      <c r="V173" s="103"/>
      <c r="W173" s="103"/>
    </row>
    <row r="174" spans="1:23" s="85" customFormat="1" ht="16" customHeight="1" x14ac:dyDescent="0.15">
      <c r="A174" s="86"/>
      <c r="B174" s="87"/>
      <c r="C174" s="178" t="s">
        <v>191</v>
      </c>
      <c r="D174" s="178"/>
      <c r="E174" s="88"/>
      <c r="F174" s="88"/>
      <c r="G174" s="88"/>
      <c r="H174" s="220"/>
      <c r="I174" s="89"/>
      <c r="J174" s="90"/>
      <c r="M174" s="103"/>
      <c r="N174" s="103"/>
      <c r="O174" s="103"/>
      <c r="P174" s="103"/>
      <c r="Q174" s="103"/>
      <c r="R174" s="103"/>
      <c r="S174" s="103"/>
      <c r="T174" s="103"/>
      <c r="U174" s="103"/>
      <c r="V174" s="103"/>
      <c r="W174" s="103"/>
    </row>
    <row r="175" spans="1:23" s="85" customFormat="1" ht="16" customHeight="1" x14ac:dyDescent="0.15">
      <c r="A175" s="86"/>
      <c r="B175" s="87"/>
      <c r="C175" s="178" t="s">
        <v>191</v>
      </c>
      <c r="D175" s="178"/>
      <c r="E175" s="88"/>
      <c r="F175" s="88"/>
      <c r="G175" s="88"/>
      <c r="H175" s="220"/>
      <c r="I175" s="89"/>
      <c r="J175" s="90"/>
      <c r="M175" s="103"/>
      <c r="N175" s="103"/>
      <c r="O175" s="103"/>
      <c r="P175" s="103"/>
      <c r="Q175" s="103"/>
      <c r="R175" s="103"/>
      <c r="S175" s="103"/>
      <c r="T175" s="103"/>
      <c r="U175" s="103"/>
      <c r="V175" s="103"/>
      <c r="W175" s="103"/>
    </row>
    <row r="176" spans="1:23" s="85" customFormat="1" ht="16" customHeight="1" x14ac:dyDescent="0.15">
      <c r="A176" s="86"/>
      <c r="B176" s="87"/>
      <c r="C176" s="178" t="s">
        <v>191</v>
      </c>
      <c r="D176" s="178"/>
      <c r="E176" s="88"/>
      <c r="F176" s="88"/>
      <c r="G176" s="88"/>
      <c r="H176" s="220"/>
      <c r="I176" s="89"/>
      <c r="J176" s="90"/>
      <c r="M176" s="103"/>
      <c r="N176" s="103"/>
      <c r="O176" s="103"/>
      <c r="P176" s="103"/>
      <c r="Q176" s="103"/>
      <c r="R176" s="103"/>
      <c r="S176" s="103"/>
      <c r="T176" s="103"/>
      <c r="U176" s="103"/>
      <c r="V176" s="103"/>
      <c r="W176" s="103"/>
    </row>
    <row r="177" spans="1:23" s="85" customFormat="1" ht="16" customHeight="1" x14ac:dyDescent="0.15">
      <c r="A177" s="86"/>
      <c r="B177" s="87"/>
      <c r="C177" s="178" t="s">
        <v>191</v>
      </c>
      <c r="D177" s="178"/>
      <c r="E177" s="88"/>
      <c r="F177" s="88"/>
      <c r="G177" s="88"/>
      <c r="H177" s="220"/>
      <c r="I177" s="89"/>
      <c r="J177" s="90"/>
      <c r="M177" s="103"/>
      <c r="N177" s="103"/>
      <c r="O177" s="103"/>
      <c r="P177" s="103"/>
      <c r="Q177" s="103"/>
      <c r="R177" s="103"/>
      <c r="S177" s="103"/>
      <c r="T177" s="103"/>
      <c r="U177" s="103"/>
      <c r="V177" s="103"/>
      <c r="W177" s="103"/>
    </row>
    <row r="178" spans="1:23" s="85" customFormat="1" ht="16" customHeight="1" x14ac:dyDescent="0.15">
      <c r="A178" s="86"/>
      <c r="B178" s="87"/>
      <c r="C178" s="178" t="s">
        <v>191</v>
      </c>
      <c r="D178" s="178"/>
      <c r="E178" s="88"/>
      <c r="F178" s="88"/>
      <c r="G178" s="88"/>
      <c r="H178" s="220"/>
      <c r="I178" s="89"/>
      <c r="J178" s="90"/>
      <c r="M178" s="103"/>
      <c r="N178" s="103"/>
      <c r="O178" s="103"/>
      <c r="P178" s="103"/>
      <c r="Q178" s="103"/>
      <c r="R178" s="103"/>
      <c r="S178" s="103"/>
      <c r="T178" s="103"/>
      <c r="U178" s="103"/>
      <c r="V178" s="103"/>
      <c r="W178" s="103"/>
    </row>
    <row r="179" spans="1:23" s="85" customFormat="1" ht="16" customHeight="1" x14ac:dyDescent="0.15">
      <c r="A179" s="86"/>
      <c r="B179" s="87"/>
      <c r="C179" s="178" t="s">
        <v>191</v>
      </c>
      <c r="D179" s="178"/>
      <c r="E179" s="88"/>
      <c r="F179" s="88"/>
      <c r="G179" s="88"/>
      <c r="H179" s="220"/>
      <c r="I179" s="89"/>
      <c r="J179" s="90"/>
      <c r="M179" s="103"/>
      <c r="N179" s="103"/>
      <c r="O179" s="103"/>
      <c r="P179" s="103"/>
      <c r="Q179" s="103"/>
      <c r="R179" s="103"/>
      <c r="S179" s="103"/>
      <c r="T179" s="103"/>
      <c r="U179" s="103"/>
      <c r="V179" s="103"/>
      <c r="W179" s="103"/>
    </row>
    <row r="180" spans="1:23" s="85" customFormat="1" ht="16" customHeight="1" x14ac:dyDescent="0.15">
      <c r="A180" s="86"/>
      <c r="B180" s="87"/>
      <c r="C180" s="178" t="s">
        <v>191</v>
      </c>
      <c r="D180" s="178"/>
      <c r="E180" s="88"/>
      <c r="F180" s="88"/>
      <c r="G180" s="88"/>
      <c r="H180" s="220"/>
      <c r="I180" s="89"/>
      <c r="J180" s="90"/>
      <c r="M180" s="103"/>
      <c r="N180" s="103"/>
      <c r="O180" s="103"/>
      <c r="P180" s="103"/>
      <c r="Q180" s="103"/>
      <c r="R180" s="103"/>
      <c r="S180" s="103"/>
      <c r="T180" s="103"/>
      <c r="U180" s="103"/>
      <c r="V180" s="103"/>
      <c r="W180" s="103"/>
    </row>
    <row r="181" spans="1:23" s="85" customFormat="1" ht="16" customHeight="1" x14ac:dyDescent="0.15">
      <c r="A181" s="86"/>
      <c r="B181" s="87"/>
      <c r="C181" s="178" t="s">
        <v>191</v>
      </c>
      <c r="D181" s="178"/>
      <c r="E181" s="88"/>
      <c r="F181" s="88"/>
      <c r="G181" s="88"/>
      <c r="H181" s="220"/>
      <c r="I181" s="89"/>
      <c r="J181" s="90"/>
      <c r="M181" s="103"/>
      <c r="N181" s="103"/>
      <c r="O181" s="103"/>
      <c r="P181" s="103"/>
      <c r="Q181" s="103"/>
      <c r="R181" s="103"/>
      <c r="S181" s="103"/>
      <c r="T181" s="103"/>
      <c r="U181" s="103"/>
      <c r="V181" s="103"/>
      <c r="W181" s="103"/>
    </row>
    <row r="182" spans="1:23" s="85" customFormat="1" ht="16" customHeight="1" x14ac:dyDescent="0.15">
      <c r="A182" s="86"/>
      <c r="B182" s="87"/>
      <c r="C182" s="178" t="s">
        <v>191</v>
      </c>
      <c r="D182" s="178"/>
      <c r="E182" s="88"/>
      <c r="F182" s="88"/>
      <c r="G182" s="88"/>
      <c r="H182" s="220"/>
      <c r="I182" s="89"/>
      <c r="J182" s="90"/>
      <c r="M182" s="103"/>
      <c r="N182" s="103"/>
      <c r="O182" s="103"/>
      <c r="P182" s="103"/>
      <c r="Q182" s="103"/>
      <c r="R182" s="103"/>
      <c r="S182" s="103"/>
      <c r="T182" s="103"/>
      <c r="U182" s="103"/>
      <c r="V182" s="103"/>
      <c r="W182" s="103"/>
    </row>
    <row r="183" spans="1:23" s="85" customFormat="1" ht="16" customHeight="1" x14ac:dyDescent="0.15">
      <c r="A183" s="86"/>
      <c r="B183" s="87"/>
      <c r="C183" s="178" t="s">
        <v>191</v>
      </c>
      <c r="D183" s="178"/>
      <c r="E183" s="88"/>
      <c r="F183" s="88"/>
      <c r="G183" s="88"/>
      <c r="H183" s="220"/>
      <c r="I183" s="89"/>
      <c r="J183" s="90"/>
      <c r="M183" s="103"/>
      <c r="N183" s="103"/>
      <c r="O183" s="103"/>
      <c r="P183" s="103"/>
      <c r="Q183" s="103"/>
      <c r="R183" s="103"/>
      <c r="S183" s="103"/>
      <c r="T183" s="103"/>
      <c r="U183" s="103"/>
      <c r="V183" s="103"/>
      <c r="W183" s="103"/>
    </row>
    <row r="184" spans="1:23" s="85" customFormat="1" ht="16" customHeight="1" x14ac:dyDescent="0.15">
      <c r="A184" s="86"/>
      <c r="B184" s="87"/>
      <c r="C184" s="178" t="s">
        <v>191</v>
      </c>
      <c r="D184" s="178"/>
      <c r="E184" s="88"/>
      <c r="F184" s="88"/>
      <c r="G184" s="88"/>
      <c r="H184" s="220"/>
      <c r="I184" s="89"/>
      <c r="J184" s="90"/>
      <c r="M184" s="103"/>
      <c r="N184" s="103"/>
      <c r="O184" s="103"/>
      <c r="P184" s="103"/>
      <c r="Q184" s="103"/>
      <c r="R184" s="103"/>
      <c r="S184" s="103"/>
      <c r="T184" s="103"/>
      <c r="U184" s="103"/>
      <c r="V184" s="103"/>
      <c r="W184" s="103"/>
    </row>
    <row r="185" spans="1:23" s="85" customFormat="1" ht="16" customHeight="1" x14ac:dyDescent="0.15">
      <c r="A185" s="86"/>
      <c r="B185" s="87"/>
      <c r="C185" s="178" t="s">
        <v>191</v>
      </c>
      <c r="D185" s="178"/>
      <c r="E185" s="88"/>
      <c r="F185" s="88"/>
      <c r="G185" s="88"/>
      <c r="H185" s="220"/>
      <c r="I185" s="89"/>
      <c r="J185" s="90"/>
      <c r="M185" s="103"/>
      <c r="N185" s="103"/>
      <c r="O185" s="103"/>
      <c r="P185" s="103"/>
      <c r="Q185" s="103"/>
      <c r="R185" s="103"/>
      <c r="S185" s="103"/>
      <c r="T185" s="103"/>
      <c r="U185" s="103"/>
      <c r="V185" s="103"/>
      <c r="W185" s="103"/>
    </row>
    <row r="186" spans="1:23" s="85" customFormat="1" ht="16" customHeight="1" x14ac:dyDescent="0.15">
      <c r="A186" s="86"/>
      <c r="B186" s="87"/>
      <c r="C186" s="178" t="s">
        <v>191</v>
      </c>
      <c r="D186" s="178"/>
      <c r="E186" s="88"/>
      <c r="F186" s="88"/>
      <c r="G186" s="88"/>
      <c r="H186" s="220"/>
      <c r="I186" s="89"/>
      <c r="J186" s="90"/>
      <c r="M186" s="103"/>
      <c r="N186" s="103"/>
      <c r="O186" s="103"/>
      <c r="P186" s="103"/>
      <c r="Q186" s="103"/>
      <c r="R186" s="103"/>
      <c r="S186" s="103"/>
      <c r="T186" s="103"/>
      <c r="U186" s="103"/>
      <c r="V186" s="103"/>
      <c r="W186" s="103"/>
    </row>
    <row r="187" spans="1:23" s="85" customFormat="1" ht="16" customHeight="1" x14ac:dyDescent="0.15">
      <c r="A187" s="86"/>
      <c r="B187" s="87"/>
      <c r="C187" s="178" t="s">
        <v>191</v>
      </c>
      <c r="D187" s="178"/>
      <c r="E187" s="88"/>
      <c r="F187" s="88"/>
      <c r="G187" s="88"/>
      <c r="H187" s="220"/>
      <c r="I187" s="89"/>
      <c r="J187" s="90"/>
      <c r="M187" s="103"/>
      <c r="N187" s="103"/>
      <c r="O187" s="103"/>
      <c r="P187" s="103"/>
      <c r="Q187" s="103"/>
      <c r="R187" s="103"/>
      <c r="S187" s="103"/>
      <c r="T187" s="103"/>
      <c r="U187" s="103"/>
      <c r="V187" s="103"/>
      <c r="W187" s="103"/>
    </row>
    <row r="188" spans="1:23" s="85" customFormat="1" ht="16" customHeight="1" x14ac:dyDescent="0.15">
      <c r="A188" s="86"/>
      <c r="B188" s="87"/>
      <c r="C188" s="178" t="s">
        <v>191</v>
      </c>
      <c r="D188" s="178"/>
      <c r="E188" s="88"/>
      <c r="F188" s="88"/>
      <c r="G188" s="88"/>
      <c r="H188" s="220"/>
      <c r="I188" s="89"/>
      <c r="J188" s="90"/>
      <c r="M188" s="103"/>
      <c r="N188" s="103"/>
      <c r="O188" s="103"/>
      <c r="P188" s="103"/>
      <c r="Q188" s="103"/>
      <c r="R188" s="103"/>
      <c r="S188" s="103"/>
      <c r="T188" s="103"/>
      <c r="U188" s="103"/>
      <c r="V188" s="103"/>
      <c r="W188" s="103"/>
    </row>
    <row r="189" spans="1:23" s="85" customFormat="1" ht="16" customHeight="1" x14ac:dyDescent="0.15">
      <c r="A189" s="86"/>
      <c r="B189" s="87"/>
      <c r="C189" s="178" t="s">
        <v>191</v>
      </c>
      <c r="D189" s="178"/>
      <c r="E189" s="88"/>
      <c r="F189" s="88"/>
      <c r="G189" s="88"/>
      <c r="H189" s="220"/>
      <c r="I189" s="89"/>
      <c r="J189" s="90"/>
      <c r="M189" s="103"/>
      <c r="N189" s="103"/>
      <c r="O189" s="103"/>
      <c r="P189" s="103"/>
      <c r="Q189" s="103"/>
      <c r="R189" s="103"/>
      <c r="S189" s="103"/>
      <c r="T189" s="103"/>
      <c r="U189" s="103"/>
      <c r="V189" s="103"/>
      <c r="W189" s="103"/>
    </row>
    <row r="190" spans="1:23" s="85" customFormat="1" ht="16" customHeight="1" x14ac:dyDescent="0.15">
      <c r="A190" s="86"/>
      <c r="B190" s="87"/>
      <c r="C190" s="178" t="s">
        <v>191</v>
      </c>
      <c r="D190" s="178"/>
      <c r="E190" s="88"/>
      <c r="F190" s="88"/>
      <c r="G190" s="88"/>
      <c r="H190" s="220"/>
      <c r="I190" s="89"/>
      <c r="J190" s="90"/>
      <c r="M190" s="103"/>
      <c r="N190" s="103"/>
      <c r="O190" s="103"/>
      <c r="P190" s="103"/>
      <c r="Q190" s="103"/>
      <c r="R190" s="103"/>
      <c r="S190" s="103"/>
      <c r="T190" s="103"/>
      <c r="U190" s="103"/>
      <c r="V190" s="103"/>
      <c r="W190" s="103"/>
    </row>
    <row r="191" spans="1:23" s="85" customFormat="1" ht="16" customHeight="1" x14ac:dyDescent="0.15">
      <c r="A191" s="86"/>
      <c r="B191" s="87"/>
      <c r="C191" s="178" t="s">
        <v>191</v>
      </c>
      <c r="D191" s="178"/>
      <c r="E191" s="88"/>
      <c r="F191" s="88"/>
      <c r="G191" s="88"/>
      <c r="H191" s="220"/>
      <c r="I191" s="89"/>
      <c r="J191" s="90"/>
      <c r="M191" s="103"/>
      <c r="N191" s="103"/>
      <c r="O191" s="103"/>
      <c r="P191" s="103"/>
      <c r="Q191" s="103"/>
      <c r="R191" s="103"/>
      <c r="S191" s="103"/>
      <c r="T191" s="103"/>
      <c r="U191" s="103"/>
      <c r="V191" s="103"/>
      <c r="W191" s="103"/>
    </row>
    <row r="192" spans="1:23" s="85" customFormat="1" ht="16" customHeight="1" x14ac:dyDescent="0.15">
      <c r="A192" s="86"/>
      <c r="B192" s="87"/>
      <c r="C192" s="178" t="s">
        <v>191</v>
      </c>
      <c r="D192" s="178"/>
      <c r="E192" s="88"/>
      <c r="F192" s="88"/>
      <c r="G192" s="88"/>
      <c r="H192" s="220"/>
      <c r="I192" s="89"/>
      <c r="J192" s="90"/>
      <c r="M192" s="103"/>
      <c r="N192" s="103"/>
      <c r="O192" s="103"/>
      <c r="P192" s="103"/>
      <c r="Q192" s="103"/>
      <c r="R192" s="103"/>
      <c r="S192" s="103"/>
      <c r="T192" s="103"/>
      <c r="U192" s="103"/>
      <c r="V192" s="103"/>
      <c r="W192" s="103"/>
    </row>
    <row r="193" spans="1:23" s="85" customFormat="1" ht="16" customHeight="1" x14ac:dyDescent="0.15">
      <c r="A193" s="86"/>
      <c r="B193" s="87"/>
      <c r="C193" s="178" t="s">
        <v>191</v>
      </c>
      <c r="D193" s="178"/>
      <c r="E193" s="88"/>
      <c r="F193" s="88"/>
      <c r="G193" s="88"/>
      <c r="H193" s="220"/>
      <c r="I193" s="89"/>
      <c r="J193" s="90"/>
      <c r="M193" s="103"/>
      <c r="N193" s="103"/>
      <c r="O193" s="103"/>
      <c r="P193" s="103"/>
      <c r="Q193" s="103"/>
      <c r="R193" s="103"/>
      <c r="S193" s="103"/>
      <c r="T193" s="103"/>
      <c r="U193" s="103"/>
      <c r="V193" s="103"/>
      <c r="W193" s="103"/>
    </row>
    <row r="194" spans="1:23" s="85" customFormat="1" ht="16" customHeight="1" x14ac:dyDescent="0.15">
      <c r="A194" s="86"/>
      <c r="B194" s="87"/>
      <c r="C194" s="178" t="s">
        <v>191</v>
      </c>
      <c r="D194" s="178"/>
      <c r="E194" s="88"/>
      <c r="F194" s="88"/>
      <c r="G194" s="88"/>
      <c r="H194" s="220"/>
      <c r="I194" s="89"/>
      <c r="J194" s="90"/>
      <c r="M194" s="103"/>
      <c r="N194" s="103"/>
      <c r="O194" s="103"/>
      <c r="P194" s="103"/>
      <c r="Q194" s="103"/>
      <c r="R194" s="103"/>
      <c r="S194" s="103"/>
      <c r="T194" s="103"/>
      <c r="U194" s="103"/>
      <c r="V194" s="103"/>
      <c r="W194" s="103"/>
    </row>
    <row r="195" spans="1:23" s="85" customFormat="1" ht="16" customHeight="1" x14ac:dyDescent="0.15">
      <c r="A195" s="86"/>
      <c r="B195" s="87"/>
      <c r="C195" s="178" t="s">
        <v>191</v>
      </c>
      <c r="D195" s="178"/>
      <c r="E195" s="88"/>
      <c r="F195" s="88"/>
      <c r="G195" s="88"/>
      <c r="H195" s="220"/>
      <c r="I195" s="89"/>
      <c r="J195" s="90"/>
      <c r="M195" s="103"/>
      <c r="N195" s="103"/>
      <c r="O195" s="103"/>
      <c r="P195" s="103"/>
      <c r="Q195" s="103"/>
      <c r="R195" s="103"/>
      <c r="S195" s="103"/>
      <c r="T195" s="103"/>
      <c r="U195" s="103"/>
      <c r="V195" s="103"/>
      <c r="W195" s="103"/>
    </row>
    <row r="196" spans="1:23" s="85" customFormat="1" ht="16" customHeight="1" x14ac:dyDescent="0.15">
      <c r="A196" s="86"/>
      <c r="B196" s="87"/>
      <c r="C196" s="178" t="s">
        <v>191</v>
      </c>
      <c r="D196" s="178"/>
      <c r="E196" s="88"/>
      <c r="F196" s="88"/>
      <c r="G196" s="88"/>
      <c r="H196" s="220"/>
      <c r="I196" s="89"/>
      <c r="J196" s="90"/>
      <c r="M196" s="103"/>
      <c r="N196" s="103"/>
      <c r="O196" s="103"/>
      <c r="P196" s="103"/>
      <c r="Q196" s="103"/>
      <c r="R196" s="103"/>
      <c r="S196" s="103"/>
      <c r="T196" s="103"/>
      <c r="U196" s="103"/>
      <c r="V196" s="103"/>
      <c r="W196" s="103"/>
    </row>
    <row r="197" spans="1:23" s="85" customFormat="1" ht="16" customHeight="1" x14ac:dyDescent="0.15">
      <c r="A197" s="86"/>
      <c r="B197" s="87"/>
      <c r="C197" s="178" t="s">
        <v>191</v>
      </c>
      <c r="D197" s="178"/>
      <c r="E197" s="88"/>
      <c r="F197" s="88"/>
      <c r="G197" s="88"/>
      <c r="H197" s="220"/>
      <c r="I197" s="89"/>
      <c r="J197" s="90"/>
      <c r="M197" s="103"/>
      <c r="N197" s="103"/>
      <c r="O197" s="103"/>
      <c r="P197" s="103"/>
      <c r="Q197" s="103"/>
      <c r="R197" s="103"/>
      <c r="S197" s="103"/>
      <c r="T197" s="103"/>
      <c r="U197" s="103"/>
      <c r="V197" s="103"/>
      <c r="W197" s="103"/>
    </row>
    <row r="198" spans="1:23" s="85" customFormat="1" ht="16" customHeight="1" x14ac:dyDescent="0.15">
      <c r="A198" s="86"/>
      <c r="B198" s="87"/>
      <c r="C198" s="178" t="s">
        <v>191</v>
      </c>
      <c r="D198" s="178"/>
      <c r="E198" s="88"/>
      <c r="F198" s="88"/>
      <c r="G198" s="88"/>
      <c r="H198" s="220"/>
      <c r="I198" s="89"/>
      <c r="J198" s="90"/>
      <c r="M198" s="103"/>
      <c r="N198" s="103"/>
      <c r="O198" s="103"/>
      <c r="P198" s="103"/>
      <c r="Q198" s="103"/>
      <c r="R198" s="103"/>
      <c r="S198" s="103"/>
      <c r="T198" s="103"/>
      <c r="U198" s="103"/>
      <c r="V198" s="103"/>
      <c r="W198" s="103"/>
    </row>
    <row r="199" spans="1:23" s="85" customFormat="1" ht="16" customHeight="1" x14ac:dyDescent="0.15">
      <c r="A199" s="86"/>
      <c r="B199" s="87"/>
      <c r="C199" s="178" t="s">
        <v>191</v>
      </c>
      <c r="D199" s="178"/>
      <c r="E199" s="88"/>
      <c r="F199" s="88"/>
      <c r="G199" s="88"/>
      <c r="H199" s="220"/>
      <c r="I199" s="89"/>
      <c r="J199" s="90"/>
      <c r="M199" s="103"/>
      <c r="N199" s="103"/>
      <c r="O199" s="103"/>
      <c r="P199" s="103"/>
      <c r="Q199" s="103"/>
      <c r="R199" s="103"/>
      <c r="S199" s="103"/>
      <c r="T199" s="103"/>
      <c r="U199" s="103"/>
      <c r="V199" s="103"/>
      <c r="W199" s="103"/>
    </row>
    <row r="200" spans="1:23" s="85" customFormat="1" ht="16" customHeight="1" x14ac:dyDescent="0.15">
      <c r="A200" s="86"/>
      <c r="B200" s="87"/>
      <c r="C200" s="178" t="s">
        <v>191</v>
      </c>
      <c r="D200" s="178"/>
      <c r="E200" s="88"/>
      <c r="F200" s="88"/>
      <c r="G200" s="88"/>
      <c r="H200" s="220"/>
      <c r="I200" s="89"/>
      <c r="J200" s="90"/>
      <c r="M200" s="103"/>
      <c r="N200" s="103"/>
      <c r="O200" s="103"/>
      <c r="P200" s="103"/>
      <c r="Q200" s="103"/>
      <c r="R200" s="103"/>
      <c r="S200" s="103"/>
      <c r="T200" s="103"/>
      <c r="U200" s="103"/>
      <c r="V200" s="103"/>
      <c r="W200" s="103"/>
    </row>
    <row r="201" spans="1:23" s="85" customFormat="1" ht="16" customHeight="1" x14ac:dyDescent="0.15">
      <c r="A201" s="86"/>
      <c r="B201" s="87"/>
      <c r="C201" s="178" t="s">
        <v>191</v>
      </c>
      <c r="D201" s="178"/>
      <c r="E201" s="88"/>
      <c r="F201" s="88"/>
      <c r="G201" s="88"/>
      <c r="H201" s="220"/>
      <c r="I201" s="89"/>
      <c r="J201" s="90"/>
      <c r="M201" s="103"/>
      <c r="N201" s="103"/>
      <c r="O201" s="103"/>
      <c r="P201" s="103"/>
      <c r="Q201" s="103"/>
      <c r="R201" s="103"/>
      <c r="S201" s="103"/>
      <c r="T201" s="103"/>
      <c r="U201" s="103"/>
      <c r="V201" s="103"/>
      <c r="W201" s="103"/>
    </row>
    <row r="202" spans="1:23" s="85" customFormat="1" ht="16" customHeight="1" x14ac:dyDescent="0.15">
      <c r="A202" s="86"/>
      <c r="B202" s="87"/>
      <c r="C202" s="178" t="s">
        <v>191</v>
      </c>
      <c r="D202" s="178"/>
      <c r="E202" s="88"/>
      <c r="F202" s="88"/>
      <c r="G202" s="88"/>
      <c r="H202" s="220"/>
      <c r="I202" s="89"/>
      <c r="J202" s="90"/>
      <c r="M202" s="103"/>
      <c r="N202" s="103"/>
      <c r="O202" s="103"/>
      <c r="P202" s="103"/>
      <c r="Q202" s="103"/>
      <c r="R202" s="103"/>
      <c r="S202" s="103"/>
      <c r="T202" s="103"/>
      <c r="U202" s="103"/>
      <c r="V202" s="103"/>
      <c r="W202" s="103"/>
    </row>
    <row r="203" spans="1:23" s="85" customFormat="1" ht="16" customHeight="1" x14ac:dyDescent="0.15">
      <c r="A203" s="86"/>
      <c r="B203" s="87"/>
      <c r="C203" s="178" t="s">
        <v>191</v>
      </c>
      <c r="D203" s="178"/>
      <c r="E203" s="88"/>
      <c r="F203" s="88"/>
      <c r="G203" s="88"/>
      <c r="H203" s="220"/>
      <c r="I203" s="89"/>
      <c r="J203" s="90"/>
      <c r="M203" s="103"/>
      <c r="N203" s="103"/>
      <c r="O203" s="103"/>
      <c r="P203" s="103"/>
      <c r="Q203" s="103"/>
      <c r="R203" s="103"/>
      <c r="S203" s="103"/>
      <c r="T203" s="103"/>
      <c r="U203" s="103"/>
      <c r="V203" s="103"/>
      <c r="W203" s="103"/>
    </row>
    <row r="204" spans="1:23" s="85" customFormat="1" ht="16" customHeight="1" x14ac:dyDescent="0.15">
      <c r="A204" s="86"/>
      <c r="B204" s="87"/>
      <c r="C204" s="178" t="s">
        <v>191</v>
      </c>
      <c r="D204" s="178"/>
      <c r="E204" s="88"/>
      <c r="F204" s="88"/>
      <c r="G204" s="88"/>
      <c r="H204" s="220"/>
      <c r="I204" s="89"/>
      <c r="J204" s="90"/>
      <c r="M204" s="103"/>
      <c r="N204" s="103"/>
      <c r="O204" s="103"/>
      <c r="P204" s="103"/>
      <c r="Q204" s="103"/>
      <c r="R204" s="103"/>
      <c r="S204" s="103"/>
      <c r="T204" s="103"/>
      <c r="U204" s="103"/>
      <c r="V204" s="103"/>
      <c r="W204" s="103"/>
    </row>
    <row r="205" spans="1:23" s="85" customFormat="1" ht="16" customHeight="1" x14ac:dyDescent="0.15">
      <c r="A205" s="86"/>
      <c r="B205" s="87"/>
      <c r="C205" s="178" t="s">
        <v>191</v>
      </c>
      <c r="D205" s="178"/>
      <c r="E205" s="88"/>
      <c r="F205" s="88"/>
      <c r="G205" s="88"/>
      <c r="H205" s="220"/>
      <c r="I205" s="89"/>
      <c r="J205" s="90"/>
      <c r="M205" s="103"/>
      <c r="N205" s="103"/>
      <c r="O205" s="103"/>
      <c r="P205" s="103"/>
      <c r="Q205" s="103"/>
      <c r="R205" s="103"/>
      <c r="S205" s="103"/>
      <c r="T205" s="103"/>
      <c r="U205" s="103"/>
      <c r="V205" s="103"/>
      <c r="W205" s="103"/>
    </row>
    <row r="206" spans="1:23" s="85" customFormat="1" ht="16" customHeight="1" x14ac:dyDescent="0.15">
      <c r="A206" s="86"/>
      <c r="B206" s="87"/>
      <c r="C206" s="178" t="s">
        <v>191</v>
      </c>
      <c r="D206" s="178"/>
      <c r="E206" s="88"/>
      <c r="F206" s="88"/>
      <c r="G206" s="88"/>
      <c r="H206" s="220"/>
      <c r="I206" s="89"/>
      <c r="J206" s="90"/>
      <c r="M206" s="103"/>
      <c r="N206" s="103"/>
      <c r="O206" s="103"/>
      <c r="P206" s="103"/>
      <c r="Q206" s="103"/>
      <c r="R206" s="103"/>
      <c r="S206" s="103"/>
      <c r="T206" s="103"/>
      <c r="U206" s="103"/>
      <c r="V206" s="103"/>
      <c r="W206" s="103"/>
    </row>
    <row r="207" spans="1:23" s="85" customFormat="1" ht="16" customHeight="1" x14ac:dyDescent="0.15">
      <c r="A207" s="86"/>
      <c r="B207" s="87"/>
      <c r="C207" s="178" t="s">
        <v>191</v>
      </c>
      <c r="D207" s="178"/>
      <c r="E207" s="88"/>
      <c r="F207" s="88"/>
      <c r="G207" s="88"/>
      <c r="H207" s="220"/>
      <c r="I207" s="89"/>
      <c r="J207" s="90"/>
      <c r="M207" s="103"/>
      <c r="N207" s="103"/>
      <c r="O207" s="103"/>
      <c r="P207" s="103"/>
      <c r="Q207" s="103"/>
      <c r="R207" s="103"/>
      <c r="S207" s="103"/>
      <c r="T207" s="103"/>
      <c r="U207" s="103"/>
      <c r="V207" s="103"/>
      <c r="W207" s="103"/>
    </row>
    <row r="208" spans="1:23" s="85" customFormat="1" ht="16" customHeight="1" x14ac:dyDescent="0.15">
      <c r="A208" s="86"/>
      <c r="B208" s="87"/>
      <c r="C208" s="178" t="s">
        <v>191</v>
      </c>
      <c r="D208" s="178"/>
      <c r="E208" s="88"/>
      <c r="F208" s="88"/>
      <c r="G208" s="88"/>
      <c r="H208" s="220"/>
      <c r="I208" s="89"/>
      <c r="J208" s="90"/>
      <c r="M208" s="103"/>
      <c r="N208" s="103"/>
      <c r="O208" s="103"/>
      <c r="P208" s="103"/>
      <c r="Q208" s="103"/>
      <c r="R208" s="103"/>
      <c r="S208" s="103"/>
      <c r="T208" s="103"/>
      <c r="U208" s="103"/>
      <c r="V208" s="103"/>
      <c r="W208" s="103"/>
    </row>
    <row r="209" spans="1:23" s="85" customFormat="1" ht="16" customHeight="1" x14ac:dyDescent="0.15">
      <c r="A209" s="86"/>
      <c r="B209" s="87"/>
      <c r="C209" s="178" t="s">
        <v>191</v>
      </c>
      <c r="D209" s="178"/>
      <c r="E209" s="88"/>
      <c r="F209" s="88"/>
      <c r="G209" s="88"/>
      <c r="H209" s="220"/>
      <c r="I209" s="89"/>
      <c r="J209" s="90"/>
      <c r="M209" s="103"/>
      <c r="N209" s="103"/>
      <c r="O209" s="103"/>
      <c r="P209" s="103"/>
      <c r="Q209" s="103"/>
      <c r="R209" s="103"/>
      <c r="S209" s="103"/>
      <c r="T209" s="103"/>
      <c r="U209" s="103"/>
      <c r="V209" s="103"/>
      <c r="W209" s="103"/>
    </row>
    <row r="210" spans="1:23" s="85" customFormat="1" ht="16" customHeight="1" x14ac:dyDescent="0.15">
      <c r="A210" s="86"/>
      <c r="B210" s="87"/>
      <c r="C210" s="178" t="s">
        <v>191</v>
      </c>
      <c r="D210" s="178"/>
      <c r="E210" s="88"/>
      <c r="F210" s="88"/>
      <c r="G210" s="88"/>
      <c r="H210" s="220"/>
      <c r="I210" s="89"/>
      <c r="J210" s="90"/>
      <c r="M210" s="103"/>
      <c r="N210" s="103"/>
      <c r="O210" s="103"/>
      <c r="P210" s="103"/>
      <c r="Q210" s="103"/>
      <c r="R210" s="103"/>
      <c r="S210" s="103"/>
      <c r="T210" s="103"/>
      <c r="U210" s="103"/>
      <c r="V210" s="103"/>
      <c r="W210" s="103"/>
    </row>
    <row r="211" spans="1:23" s="85" customFormat="1" ht="16" customHeight="1" x14ac:dyDescent="0.15">
      <c r="A211" s="86"/>
      <c r="B211" s="87"/>
      <c r="C211" s="178" t="s">
        <v>191</v>
      </c>
      <c r="D211" s="178"/>
      <c r="E211" s="88"/>
      <c r="F211" s="88"/>
      <c r="G211" s="88"/>
      <c r="H211" s="220"/>
      <c r="I211" s="89"/>
      <c r="J211" s="90"/>
      <c r="M211" s="103"/>
      <c r="N211" s="103"/>
      <c r="O211" s="103"/>
      <c r="P211" s="103"/>
      <c r="Q211" s="103"/>
      <c r="R211" s="103"/>
      <c r="S211" s="103"/>
      <c r="T211" s="103"/>
      <c r="U211" s="103"/>
      <c r="V211" s="103"/>
      <c r="W211" s="103"/>
    </row>
    <row r="212" spans="1:23" s="85" customFormat="1" ht="16" customHeight="1" x14ac:dyDescent="0.15">
      <c r="A212" s="86"/>
      <c r="B212" s="87"/>
      <c r="C212" s="178" t="s">
        <v>191</v>
      </c>
      <c r="D212" s="178"/>
      <c r="E212" s="88"/>
      <c r="F212" s="88"/>
      <c r="G212" s="88"/>
      <c r="H212" s="220"/>
      <c r="I212" s="89"/>
      <c r="J212" s="90"/>
      <c r="M212" s="103"/>
      <c r="N212" s="103"/>
      <c r="O212" s="103"/>
      <c r="P212" s="103"/>
      <c r="Q212" s="103"/>
      <c r="R212" s="103"/>
      <c r="S212" s="103"/>
      <c r="T212" s="103"/>
      <c r="U212" s="103"/>
      <c r="V212" s="103"/>
      <c r="W212" s="103"/>
    </row>
    <row r="213" spans="1:23" s="85" customFormat="1" ht="16" customHeight="1" x14ac:dyDescent="0.15">
      <c r="A213" s="86"/>
      <c r="B213" s="87"/>
      <c r="C213" s="178" t="s">
        <v>191</v>
      </c>
      <c r="D213" s="178"/>
      <c r="E213" s="88"/>
      <c r="F213" s="88"/>
      <c r="G213" s="88"/>
      <c r="H213" s="220"/>
      <c r="I213" s="89"/>
      <c r="J213" s="90"/>
      <c r="M213" s="103"/>
      <c r="N213" s="103"/>
      <c r="O213" s="103"/>
      <c r="P213" s="103"/>
      <c r="Q213" s="103"/>
      <c r="R213" s="103"/>
      <c r="S213" s="103"/>
      <c r="T213" s="103"/>
      <c r="U213" s="103"/>
      <c r="V213" s="103"/>
      <c r="W213" s="103"/>
    </row>
    <row r="214" spans="1:23" s="85" customFormat="1" ht="16" customHeight="1" x14ac:dyDescent="0.15">
      <c r="A214" s="86"/>
      <c r="B214" s="87"/>
      <c r="C214" s="178" t="s">
        <v>191</v>
      </c>
      <c r="D214" s="178"/>
      <c r="E214" s="88"/>
      <c r="F214" s="88"/>
      <c r="G214" s="88"/>
      <c r="H214" s="220"/>
      <c r="I214" s="89"/>
      <c r="J214" s="90"/>
      <c r="M214" s="103"/>
      <c r="N214" s="103"/>
      <c r="O214" s="103"/>
      <c r="P214" s="103"/>
      <c r="Q214" s="103"/>
      <c r="R214" s="103"/>
      <c r="S214" s="103"/>
      <c r="T214" s="103"/>
      <c r="U214" s="103"/>
      <c r="V214" s="103"/>
      <c r="W214" s="103"/>
    </row>
    <row r="215" spans="1:23" s="85" customFormat="1" ht="16" customHeight="1" x14ac:dyDescent="0.15">
      <c r="A215" s="86"/>
      <c r="B215" s="87"/>
      <c r="C215" s="178" t="s">
        <v>191</v>
      </c>
      <c r="D215" s="178"/>
      <c r="E215" s="88"/>
      <c r="F215" s="88"/>
      <c r="G215" s="88"/>
      <c r="H215" s="220"/>
      <c r="I215" s="89"/>
      <c r="J215" s="90"/>
      <c r="M215" s="103"/>
      <c r="N215" s="103"/>
      <c r="O215" s="103"/>
      <c r="P215" s="103"/>
      <c r="Q215" s="103"/>
      <c r="R215" s="103"/>
      <c r="S215" s="103"/>
      <c r="T215" s="103"/>
      <c r="U215" s="103"/>
      <c r="V215" s="103"/>
      <c r="W215" s="103"/>
    </row>
    <row r="216" spans="1:23" s="85" customFormat="1" ht="16" customHeight="1" x14ac:dyDescent="0.15">
      <c r="A216" s="86"/>
      <c r="B216" s="87"/>
      <c r="C216" s="178" t="s">
        <v>191</v>
      </c>
      <c r="D216" s="178"/>
      <c r="E216" s="88"/>
      <c r="F216" s="88"/>
      <c r="G216" s="88"/>
      <c r="H216" s="220"/>
      <c r="I216" s="89"/>
      <c r="J216" s="90"/>
      <c r="M216" s="103"/>
      <c r="N216" s="103"/>
      <c r="O216" s="103"/>
      <c r="P216" s="103"/>
      <c r="Q216" s="103"/>
      <c r="R216" s="103"/>
      <c r="S216" s="103"/>
      <c r="T216" s="103"/>
      <c r="U216" s="103"/>
      <c r="V216" s="103"/>
      <c r="W216" s="103"/>
    </row>
    <row r="217" spans="1:23" s="85" customFormat="1" ht="16" customHeight="1" x14ac:dyDescent="0.15">
      <c r="A217" s="86"/>
      <c r="B217" s="87"/>
      <c r="C217" s="178" t="s">
        <v>191</v>
      </c>
      <c r="D217" s="178"/>
      <c r="E217" s="88"/>
      <c r="F217" s="88"/>
      <c r="G217" s="88"/>
      <c r="H217" s="220"/>
      <c r="I217" s="89"/>
      <c r="J217" s="90"/>
      <c r="M217" s="103"/>
      <c r="N217" s="103"/>
      <c r="O217" s="103"/>
      <c r="P217" s="103"/>
      <c r="Q217" s="103"/>
      <c r="R217" s="103"/>
      <c r="S217" s="103"/>
      <c r="T217" s="103"/>
      <c r="U217" s="103"/>
      <c r="V217" s="103"/>
      <c r="W217" s="103"/>
    </row>
    <row r="218" spans="1:23" s="85" customFormat="1" ht="16" customHeight="1" x14ac:dyDescent="0.15">
      <c r="A218" s="86"/>
      <c r="B218" s="87"/>
      <c r="C218" s="178" t="s">
        <v>191</v>
      </c>
      <c r="D218" s="178"/>
      <c r="E218" s="88"/>
      <c r="F218" s="88"/>
      <c r="G218" s="88"/>
      <c r="H218" s="220"/>
      <c r="I218" s="89"/>
      <c r="J218" s="90"/>
      <c r="M218" s="103"/>
      <c r="N218" s="103"/>
      <c r="O218" s="103"/>
      <c r="P218" s="103"/>
      <c r="Q218" s="103"/>
      <c r="R218" s="103"/>
      <c r="S218" s="103"/>
      <c r="T218" s="103"/>
      <c r="U218" s="103"/>
      <c r="V218" s="103"/>
      <c r="W218" s="103"/>
    </row>
    <row r="219" spans="1:23" s="85" customFormat="1" ht="16" customHeight="1" x14ac:dyDescent="0.15">
      <c r="A219" s="86"/>
      <c r="B219" s="87"/>
      <c r="C219" s="178" t="s">
        <v>191</v>
      </c>
      <c r="D219" s="178"/>
      <c r="E219" s="88"/>
      <c r="F219" s="88"/>
      <c r="G219" s="88"/>
      <c r="H219" s="220"/>
      <c r="I219" s="89"/>
      <c r="J219" s="90"/>
      <c r="M219" s="103"/>
      <c r="N219" s="103"/>
      <c r="O219" s="103"/>
      <c r="P219" s="103"/>
      <c r="Q219" s="103"/>
      <c r="R219" s="103"/>
      <c r="S219" s="103"/>
      <c r="T219" s="103"/>
      <c r="U219" s="103"/>
      <c r="V219" s="103"/>
      <c r="W219" s="103"/>
    </row>
    <row r="220" spans="1:23" s="85" customFormat="1" ht="16" customHeight="1" x14ac:dyDescent="0.15">
      <c r="A220" s="86"/>
      <c r="B220" s="87"/>
      <c r="C220" s="178" t="s">
        <v>191</v>
      </c>
      <c r="D220" s="178"/>
      <c r="E220" s="88"/>
      <c r="F220" s="88"/>
      <c r="G220" s="88"/>
      <c r="H220" s="220"/>
      <c r="I220" s="89"/>
      <c r="J220" s="90"/>
      <c r="M220" s="103"/>
      <c r="N220" s="103"/>
      <c r="O220" s="103"/>
      <c r="P220" s="103"/>
      <c r="Q220" s="103"/>
      <c r="R220" s="103"/>
      <c r="S220" s="103"/>
      <c r="T220" s="103"/>
      <c r="U220" s="103"/>
      <c r="V220" s="103"/>
      <c r="W220" s="103"/>
    </row>
    <row r="221" spans="1:23" s="85" customFormat="1" ht="16" customHeight="1" x14ac:dyDescent="0.15">
      <c r="A221" s="86"/>
      <c r="B221" s="87"/>
      <c r="C221" s="178" t="s">
        <v>191</v>
      </c>
      <c r="D221" s="178"/>
      <c r="E221" s="88"/>
      <c r="F221" s="88"/>
      <c r="G221" s="88"/>
      <c r="H221" s="220"/>
      <c r="I221" s="89"/>
      <c r="J221" s="90"/>
      <c r="M221" s="103"/>
      <c r="N221" s="103"/>
      <c r="O221" s="103"/>
      <c r="P221" s="103"/>
      <c r="Q221" s="103"/>
      <c r="R221" s="103"/>
      <c r="S221" s="103"/>
      <c r="T221" s="103"/>
      <c r="U221" s="103"/>
      <c r="V221" s="103"/>
      <c r="W221" s="103"/>
    </row>
    <row r="222" spans="1:23" s="85" customFormat="1" ht="16" customHeight="1" x14ac:dyDescent="0.15">
      <c r="A222" s="86"/>
      <c r="B222" s="87"/>
      <c r="C222" s="178" t="s">
        <v>191</v>
      </c>
      <c r="D222" s="178"/>
      <c r="E222" s="88"/>
      <c r="F222" s="88"/>
      <c r="G222" s="88"/>
      <c r="H222" s="220"/>
      <c r="I222" s="89"/>
      <c r="J222" s="90"/>
      <c r="M222" s="103"/>
      <c r="N222" s="103"/>
      <c r="O222" s="103"/>
      <c r="P222" s="103"/>
      <c r="Q222" s="103"/>
      <c r="R222" s="103"/>
      <c r="S222" s="103"/>
      <c r="T222" s="103"/>
      <c r="U222" s="103"/>
      <c r="V222" s="103"/>
      <c r="W222" s="103"/>
    </row>
    <row r="223" spans="1:23" s="85" customFormat="1" ht="16" customHeight="1" x14ac:dyDescent="0.15">
      <c r="A223" s="86"/>
      <c r="B223" s="87"/>
      <c r="C223" s="178" t="s">
        <v>191</v>
      </c>
      <c r="D223" s="178"/>
      <c r="E223" s="88"/>
      <c r="F223" s="88"/>
      <c r="G223" s="88"/>
      <c r="H223" s="220"/>
      <c r="I223" s="89"/>
      <c r="J223" s="90"/>
      <c r="M223" s="103"/>
      <c r="N223" s="103"/>
      <c r="O223" s="103"/>
      <c r="P223" s="103"/>
      <c r="Q223" s="103"/>
      <c r="R223" s="103"/>
      <c r="S223" s="103"/>
      <c r="T223" s="103"/>
      <c r="U223" s="103"/>
      <c r="V223" s="103"/>
      <c r="W223" s="103"/>
    </row>
    <row r="224" spans="1:23" s="85" customFormat="1" ht="16" customHeight="1" x14ac:dyDescent="0.15">
      <c r="A224" s="86"/>
      <c r="B224" s="87"/>
      <c r="C224" s="178" t="s">
        <v>191</v>
      </c>
      <c r="D224" s="178"/>
      <c r="E224" s="88"/>
      <c r="F224" s="88"/>
      <c r="G224" s="88"/>
      <c r="H224" s="220"/>
      <c r="I224" s="89"/>
      <c r="J224" s="90"/>
      <c r="M224" s="103"/>
      <c r="N224" s="103"/>
      <c r="O224" s="103"/>
      <c r="P224" s="103"/>
      <c r="Q224" s="103"/>
      <c r="R224" s="103"/>
      <c r="S224" s="103"/>
      <c r="T224" s="103"/>
      <c r="U224" s="103"/>
      <c r="V224" s="103"/>
      <c r="W224" s="103"/>
    </row>
    <row r="225" spans="1:23" s="85" customFormat="1" ht="16" customHeight="1" x14ac:dyDescent="0.15">
      <c r="A225" s="86"/>
      <c r="B225" s="87"/>
      <c r="C225" s="178" t="s">
        <v>191</v>
      </c>
      <c r="D225" s="178"/>
      <c r="E225" s="88"/>
      <c r="F225" s="88"/>
      <c r="G225" s="88"/>
      <c r="H225" s="220"/>
      <c r="I225" s="89"/>
      <c r="J225" s="90"/>
      <c r="M225" s="103"/>
      <c r="N225" s="103"/>
      <c r="O225" s="103"/>
      <c r="P225" s="103"/>
      <c r="Q225" s="103"/>
      <c r="R225" s="103"/>
      <c r="S225" s="103"/>
      <c r="T225" s="103"/>
      <c r="U225" s="103"/>
      <c r="V225" s="103"/>
      <c r="W225" s="103"/>
    </row>
    <row r="226" spans="1:23" s="85" customFormat="1" ht="16" customHeight="1" x14ac:dyDescent="0.15">
      <c r="A226" s="86"/>
      <c r="B226" s="87"/>
      <c r="C226" s="178" t="s">
        <v>191</v>
      </c>
      <c r="D226" s="178"/>
      <c r="E226" s="88"/>
      <c r="F226" s="88"/>
      <c r="G226" s="88"/>
      <c r="H226" s="220"/>
      <c r="I226" s="89"/>
      <c r="J226" s="90"/>
      <c r="M226" s="103"/>
      <c r="N226" s="103"/>
      <c r="O226" s="103"/>
      <c r="P226" s="103"/>
      <c r="Q226" s="103"/>
      <c r="R226" s="103"/>
      <c r="S226" s="103"/>
      <c r="T226" s="103"/>
      <c r="U226" s="103"/>
      <c r="V226" s="103"/>
      <c r="W226" s="103"/>
    </row>
    <row r="227" spans="1:23" s="85" customFormat="1" ht="16" customHeight="1" x14ac:dyDescent="0.15">
      <c r="A227" s="86"/>
      <c r="B227" s="87"/>
      <c r="C227" s="178" t="s">
        <v>191</v>
      </c>
      <c r="D227" s="178"/>
      <c r="E227" s="88"/>
      <c r="F227" s="88"/>
      <c r="G227" s="88"/>
      <c r="H227" s="220"/>
      <c r="I227" s="89"/>
      <c r="J227" s="90"/>
      <c r="M227" s="103"/>
      <c r="N227" s="103"/>
      <c r="O227" s="103"/>
      <c r="P227" s="103"/>
      <c r="Q227" s="103"/>
      <c r="R227" s="103"/>
      <c r="S227" s="103"/>
      <c r="T227" s="103"/>
      <c r="U227" s="103"/>
      <c r="V227" s="103"/>
      <c r="W227" s="103"/>
    </row>
    <row r="228" spans="1:23" s="85" customFormat="1" ht="16" customHeight="1" x14ac:dyDescent="0.15">
      <c r="A228" s="86"/>
      <c r="B228" s="87"/>
      <c r="C228" s="178" t="s">
        <v>191</v>
      </c>
      <c r="D228" s="178"/>
      <c r="E228" s="88"/>
      <c r="F228" s="88"/>
      <c r="G228" s="88"/>
      <c r="H228" s="220"/>
      <c r="I228" s="89"/>
      <c r="J228" s="90"/>
      <c r="M228" s="103"/>
      <c r="N228" s="103"/>
      <c r="O228" s="103"/>
      <c r="P228" s="103"/>
      <c r="Q228" s="103"/>
      <c r="R228" s="103"/>
      <c r="S228" s="103"/>
      <c r="T228" s="103"/>
      <c r="U228" s="103"/>
      <c r="V228" s="103"/>
      <c r="W228" s="103"/>
    </row>
    <row r="229" spans="1:23" s="85" customFormat="1" ht="16" customHeight="1" x14ac:dyDescent="0.15">
      <c r="A229" s="86"/>
      <c r="B229" s="87"/>
      <c r="C229" s="178" t="s">
        <v>191</v>
      </c>
      <c r="D229" s="178"/>
      <c r="E229" s="88"/>
      <c r="F229" s="88"/>
      <c r="G229" s="88"/>
      <c r="H229" s="220"/>
      <c r="I229" s="89"/>
      <c r="J229" s="90"/>
      <c r="M229" s="103"/>
      <c r="N229" s="103"/>
      <c r="O229" s="103"/>
      <c r="P229" s="103"/>
      <c r="Q229" s="103"/>
      <c r="R229" s="103"/>
      <c r="S229" s="103"/>
      <c r="T229" s="103"/>
      <c r="U229" s="103"/>
      <c r="V229" s="103"/>
      <c r="W229" s="103"/>
    </row>
    <row r="230" spans="1:23" s="85" customFormat="1" ht="16" customHeight="1" x14ac:dyDescent="0.15">
      <c r="A230" s="86"/>
      <c r="B230" s="87"/>
      <c r="C230" s="178" t="s">
        <v>191</v>
      </c>
      <c r="D230" s="178"/>
      <c r="E230" s="88"/>
      <c r="F230" s="88"/>
      <c r="G230" s="88"/>
      <c r="H230" s="220"/>
      <c r="I230" s="89"/>
      <c r="J230" s="90"/>
      <c r="M230" s="103"/>
      <c r="N230" s="103"/>
      <c r="O230" s="103"/>
      <c r="P230" s="103"/>
      <c r="Q230" s="103"/>
      <c r="R230" s="103"/>
      <c r="S230" s="103"/>
      <c r="T230" s="103"/>
      <c r="U230" s="103"/>
      <c r="V230" s="103"/>
      <c r="W230" s="103"/>
    </row>
    <row r="231" spans="1:23" s="85" customFormat="1" ht="16" customHeight="1" x14ac:dyDescent="0.15">
      <c r="A231" s="86"/>
      <c r="B231" s="87"/>
      <c r="C231" s="178" t="s">
        <v>191</v>
      </c>
      <c r="D231" s="178"/>
      <c r="E231" s="88"/>
      <c r="F231" s="88"/>
      <c r="G231" s="88"/>
      <c r="H231" s="220"/>
      <c r="I231" s="89"/>
      <c r="J231" s="90"/>
      <c r="M231" s="103"/>
      <c r="N231" s="103"/>
      <c r="O231" s="103"/>
      <c r="P231" s="103"/>
      <c r="Q231" s="103"/>
      <c r="R231" s="103"/>
      <c r="S231" s="103"/>
      <c r="T231" s="103"/>
      <c r="U231" s="103"/>
      <c r="V231" s="103"/>
      <c r="W231" s="103"/>
    </row>
    <row r="232" spans="1:23" s="85" customFormat="1" ht="16" customHeight="1" x14ac:dyDescent="0.15">
      <c r="A232" s="86"/>
      <c r="B232" s="87"/>
      <c r="C232" s="178" t="s">
        <v>191</v>
      </c>
      <c r="D232" s="178"/>
      <c r="E232" s="88"/>
      <c r="F232" s="88"/>
      <c r="G232" s="88"/>
      <c r="H232" s="220"/>
      <c r="I232" s="89"/>
      <c r="J232" s="90"/>
      <c r="M232" s="103"/>
      <c r="N232" s="103"/>
      <c r="O232" s="103"/>
      <c r="P232" s="103"/>
      <c r="Q232" s="103"/>
      <c r="R232" s="103"/>
      <c r="S232" s="103"/>
      <c r="T232" s="103"/>
      <c r="U232" s="103"/>
      <c r="V232" s="103"/>
      <c r="W232" s="103"/>
    </row>
    <row r="233" spans="1:23" s="85" customFormat="1" ht="16" customHeight="1" x14ac:dyDescent="0.15">
      <c r="A233" s="86"/>
      <c r="B233" s="87"/>
      <c r="C233" s="178" t="s">
        <v>191</v>
      </c>
      <c r="D233" s="178"/>
      <c r="E233" s="88"/>
      <c r="F233" s="88"/>
      <c r="G233" s="88"/>
      <c r="H233" s="220"/>
      <c r="I233" s="89"/>
      <c r="J233" s="90"/>
      <c r="M233" s="103"/>
      <c r="N233" s="103"/>
      <c r="O233" s="103"/>
      <c r="P233" s="103"/>
      <c r="Q233" s="103"/>
      <c r="R233" s="103"/>
      <c r="S233" s="103"/>
      <c r="T233" s="103"/>
      <c r="U233" s="103"/>
      <c r="V233" s="103"/>
      <c r="W233" s="103"/>
    </row>
    <row r="234" spans="1:23" s="85" customFormat="1" ht="16" customHeight="1" x14ac:dyDescent="0.15">
      <c r="A234" s="86"/>
      <c r="B234" s="87"/>
      <c r="C234" s="178" t="s">
        <v>191</v>
      </c>
      <c r="D234" s="178"/>
      <c r="E234" s="88"/>
      <c r="F234" s="88"/>
      <c r="G234" s="88"/>
      <c r="H234" s="220"/>
      <c r="I234" s="89"/>
      <c r="J234" s="90"/>
      <c r="M234" s="103"/>
      <c r="N234" s="103"/>
      <c r="O234" s="103"/>
      <c r="P234" s="103"/>
      <c r="Q234" s="103"/>
      <c r="R234" s="103"/>
      <c r="S234" s="103"/>
      <c r="T234" s="103"/>
      <c r="U234" s="103"/>
      <c r="V234" s="103"/>
      <c r="W234" s="103"/>
    </row>
    <row r="235" spans="1:23" s="85" customFormat="1" ht="16" customHeight="1" x14ac:dyDescent="0.15">
      <c r="A235" s="86"/>
      <c r="B235" s="87"/>
      <c r="C235" s="178" t="s">
        <v>191</v>
      </c>
      <c r="D235" s="178"/>
      <c r="E235" s="88"/>
      <c r="F235" s="88"/>
      <c r="G235" s="88"/>
      <c r="H235" s="220"/>
      <c r="I235" s="89"/>
      <c r="J235" s="90"/>
      <c r="M235" s="103"/>
      <c r="N235" s="103"/>
      <c r="O235" s="103"/>
      <c r="P235" s="103"/>
      <c r="Q235" s="103"/>
      <c r="R235" s="103"/>
      <c r="S235" s="103"/>
      <c r="T235" s="103"/>
      <c r="U235" s="103"/>
      <c r="V235" s="103"/>
      <c r="W235" s="103"/>
    </row>
    <row r="236" spans="1:23" s="85" customFormat="1" ht="16" customHeight="1" x14ac:dyDescent="0.15">
      <c r="A236" s="86"/>
      <c r="B236" s="87"/>
      <c r="C236" s="178" t="s">
        <v>191</v>
      </c>
      <c r="D236" s="178"/>
      <c r="E236" s="88"/>
      <c r="F236" s="88"/>
      <c r="G236" s="88"/>
      <c r="H236" s="220"/>
      <c r="I236" s="89"/>
      <c r="J236" s="90"/>
      <c r="M236" s="103"/>
      <c r="N236" s="103"/>
      <c r="O236" s="103"/>
      <c r="P236" s="103"/>
      <c r="Q236" s="103"/>
      <c r="R236" s="103"/>
      <c r="S236" s="103"/>
      <c r="T236" s="103"/>
      <c r="U236" s="103"/>
      <c r="V236" s="103"/>
      <c r="W236" s="103"/>
    </row>
    <row r="237" spans="1:23" s="85" customFormat="1" ht="16" customHeight="1" x14ac:dyDescent="0.15">
      <c r="A237" s="86"/>
      <c r="B237" s="87"/>
      <c r="C237" s="178" t="s">
        <v>191</v>
      </c>
      <c r="D237" s="178"/>
      <c r="E237" s="88"/>
      <c r="F237" s="88"/>
      <c r="G237" s="88"/>
      <c r="H237" s="220"/>
      <c r="I237" s="89"/>
      <c r="J237" s="90"/>
      <c r="M237" s="103"/>
      <c r="N237" s="103"/>
      <c r="O237" s="103"/>
      <c r="P237" s="103"/>
      <c r="Q237" s="103"/>
      <c r="R237" s="103"/>
      <c r="S237" s="103"/>
      <c r="T237" s="103"/>
      <c r="U237" s="103"/>
      <c r="V237" s="103"/>
      <c r="W237" s="103"/>
    </row>
    <row r="238" spans="1:23" s="85" customFormat="1" ht="16" customHeight="1" x14ac:dyDescent="0.15">
      <c r="A238" s="86"/>
      <c r="B238" s="87"/>
      <c r="C238" s="178" t="s">
        <v>191</v>
      </c>
      <c r="D238" s="178"/>
      <c r="E238" s="88"/>
      <c r="F238" s="88"/>
      <c r="G238" s="88"/>
      <c r="H238" s="220"/>
      <c r="I238" s="89"/>
      <c r="J238" s="90"/>
      <c r="M238" s="103"/>
      <c r="N238" s="103"/>
      <c r="O238" s="103"/>
      <c r="P238" s="103"/>
      <c r="Q238" s="103"/>
      <c r="R238" s="103"/>
      <c r="S238" s="103"/>
      <c r="T238" s="103"/>
      <c r="U238" s="103"/>
      <c r="V238" s="103"/>
      <c r="W238" s="103"/>
    </row>
    <row r="239" spans="1:23" s="85" customFormat="1" ht="16" customHeight="1" x14ac:dyDescent="0.15">
      <c r="A239" s="86"/>
      <c r="B239" s="87"/>
      <c r="C239" s="178" t="s">
        <v>191</v>
      </c>
      <c r="D239" s="178"/>
      <c r="E239" s="88"/>
      <c r="F239" s="88"/>
      <c r="G239" s="88"/>
      <c r="H239" s="220"/>
      <c r="I239" s="89"/>
      <c r="J239" s="90"/>
      <c r="M239" s="103"/>
      <c r="N239" s="103"/>
      <c r="O239" s="103"/>
      <c r="P239" s="103"/>
      <c r="Q239" s="103"/>
      <c r="R239" s="103"/>
      <c r="S239" s="103"/>
      <c r="T239" s="103"/>
      <c r="U239" s="103"/>
      <c r="V239" s="103"/>
      <c r="W239" s="103"/>
    </row>
    <row r="240" spans="1:23" s="85" customFormat="1" ht="16" customHeight="1" x14ac:dyDescent="0.15">
      <c r="A240" s="86"/>
      <c r="B240" s="87"/>
      <c r="C240" s="178" t="s">
        <v>191</v>
      </c>
      <c r="D240" s="178"/>
      <c r="E240" s="88"/>
      <c r="F240" s="88"/>
      <c r="G240" s="88"/>
      <c r="H240" s="220"/>
      <c r="I240" s="89"/>
      <c r="J240" s="90"/>
      <c r="M240" s="103"/>
      <c r="N240" s="103"/>
      <c r="O240" s="103"/>
      <c r="P240" s="103"/>
      <c r="Q240" s="103"/>
      <c r="R240" s="103"/>
      <c r="S240" s="103"/>
      <c r="T240" s="103"/>
      <c r="U240" s="103"/>
      <c r="V240" s="103"/>
      <c r="W240" s="103"/>
    </row>
    <row r="241" spans="1:23" s="85" customFormat="1" ht="16" customHeight="1" x14ac:dyDescent="0.15">
      <c r="A241" s="86"/>
      <c r="B241" s="87"/>
      <c r="C241" s="178" t="s">
        <v>191</v>
      </c>
      <c r="D241" s="178"/>
      <c r="E241" s="88"/>
      <c r="F241" s="88"/>
      <c r="G241" s="88"/>
      <c r="H241" s="220"/>
      <c r="I241" s="89"/>
      <c r="J241" s="90"/>
      <c r="M241" s="103"/>
      <c r="N241" s="103"/>
      <c r="O241" s="103"/>
      <c r="P241" s="103"/>
      <c r="Q241" s="103"/>
      <c r="R241" s="103"/>
      <c r="S241" s="103"/>
      <c r="T241" s="103"/>
      <c r="U241" s="103"/>
      <c r="V241" s="103"/>
      <c r="W241" s="103"/>
    </row>
    <row r="242" spans="1:23" s="85" customFormat="1" ht="16" customHeight="1" x14ac:dyDescent="0.15">
      <c r="A242" s="86"/>
      <c r="B242" s="87"/>
      <c r="C242" s="178" t="s">
        <v>191</v>
      </c>
      <c r="D242" s="178"/>
      <c r="E242" s="88"/>
      <c r="F242" s="88"/>
      <c r="G242" s="88"/>
      <c r="H242" s="220"/>
      <c r="I242" s="89"/>
      <c r="J242" s="90"/>
      <c r="M242" s="103"/>
      <c r="N242" s="103"/>
      <c r="O242" s="103"/>
      <c r="P242" s="103"/>
      <c r="Q242" s="103"/>
      <c r="R242" s="103"/>
      <c r="S242" s="103"/>
      <c r="T242" s="103"/>
      <c r="U242" s="103"/>
      <c r="V242" s="103"/>
      <c r="W242" s="103"/>
    </row>
    <row r="243" spans="1:23" s="85" customFormat="1" ht="16" customHeight="1" x14ac:dyDescent="0.15">
      <c r="A243" s="86"/>
      <c r="B243" s="87"/>
      <c r="C243" s="178" t="s">
        <v>191</v>
      </c>
      <c r="D243" s="178"/>
      <c r="E243" s="88"/>
      <c r="F243" s="88"/>
      <c r="G243" s="88"/>
      <c r="H243" s="220"/>
      <c r="I243" s="89"/>
      <c r="J243" s="90"/>
      <c r="M243" s="103"/>
      <c r="N243" s="103"/>
      <c r="O243" s="103"/>
      <c r="P243" s="103"/>
      <c r="Q243" s="103"/>
      <c r="R243" s="103"/>
      <c r="S243" s="103"/>
      <c r="T243" s="103"/>
      <c r="U243" s="103"/>
      <c r="V243" s="103"/>
      <c r="W243" s="103"/>
    </row>
    <row r="244" spans="1:23" s="85" customFormat="1" ht="16" customHeight="1" x14ac:dyDescent="0.15">
      <c r="A244" s="86"/>
      <c r="B244" s="87"/>
      <c r="C244" s="178" t="s">
        <v>191</v>
      </c>
      <c r="D244" s="178"/>
      <c r="E244" s="88"/>
      <c r="F244" s="88"/>
      <c r="G244" s="88"/>
      <c r="H244" s="220"/>
      <c r="I244" s="89"/>
      <c r="J244" s="90"/>
      <c r="M244" s="103"/>
      <c r="N244" s="103"/>
      <c r="O244" s="103"/>
      <c r="P244" s="103"/>
      <c r="Q244" s="103"/>
      <c r="R244" s="103"/>
      <c r="S244" s="103"/>
      <c r="T244" s="103"/>
      <c r="U244" s="103"/>
      <c r="V244" s="103"/>
      <c r="W244" s="103"/>
    </row>
    <row r="245" spans="1:23" s="85" customFormat="1" ht="16" customHeight="1" x14ac:dyDescent="0.15">
      <c r="A245" s="86"/>
      <c r="B245" s="87"/>
      <c r="C245" s="178" t="s">
        <v>191</v>
      </c>
      <c r="D245" s="178"/>
      <c r="E245" s="88"/>
      <c r="F245" s="88"/>
      <c r="G245" s="88"/>
      <c r="H245" s="220"/>
      <c r="I245" s="89"/>
      <c r="J245" s="90"/>
      <c r="M245" s="103"/>
      <c r="N245" s="103"/>
      <c r="O245" s="103"/>
      <c r="P245" s="103"/>
      <c r="Q245" s="103"/>
      <c r="R245" s="103"/>
      <c r="S245" s="103"/>
      <c r="T245" s="103"/>
      <c r="U245" s="103"/>
      <c r="V245" s="103"/>
      <c r="W245" s="103"/>
    </row>
    <row r="246" spans="1:23" s="85" customFormat="1" ht="16" customHeight="1" x14ac:dyDescent="0.15">
      <c r="A246" s="86"/>
      <c r="B246" s="87"/>
      <c r="C246" s="178" t="s">
        <v>191</v>
      </c>
      <c r="D246" s="178"/>
      <c r="E246" s="88"/>
      <c r="F246" s="88"/>
      <c r="G246" s="88"/>
      <c r="H246" s="220"/>
      <c r="I246" s="89"/>
      <c r="J246" s="90"/>
      <c r="M246" s="103"/>
      <c r="N246" s="103"/>
      <c r="O246" s="103"/>
      <c r="P246" s="103"/>
      <c r="Q246" s="103"/>
      <c r="R246" s="103"/>
      <c r="S246" s="103"/>
      <c r="T246" s="103"/>
      <c r="U246" s="103"/>
      <c r="V246" s="103"/>
      <c r="W246" s="103"/>
    </row>
    <row r="247" spans="1:23" s="85" customFormat="1" ht="16" customHeight="1" x14ac:dyDescent="0.15">
      <c r="A247" s="86"/>
      <c r="B247" s="87"/>
      <c r="C247" s="178" t="s">
        <v>191</v>
      </c>
      <c r="D247" s="178"/>
      <c r="E247" s="88"/>
      <c r="F247" s="88"/>
      <c r="G247" s="88"/>
      <c r="H247" s="220"/>
      <c r="I247" s="89"/>
      <c r="J247" s="90"/>
      <c r="M247" s="103"/>
      <c r="N247" s="103"/>
      <c r="O247" s="103"/>
      <c r="P247" s="103"/>
      <c r="Q247" s="103"/>
      <c r="R247" s="103"/>
      <c r="S247" s="103"/>
      <c r="T247" s="103"/>
      <c r="U247" s="103"/>
      <c r="V247" s="103"/>
      <c r="W247" s="103"/>
    </row>
    <row r="248" spans="1:23" s="91" customFormat="1" ht="16" customHeight="1" x14ac:dyDescent="0.15">
      <c r="A248" s="86"/>
      <c r="B248" s="87"/>
      <c r="C248" s="178" t="s">
        <v>191</v>
      </c>
      <c r="D248" s="178"/>
      <c r="E248" s="88"/>
      <c r="F248" s="88"/>
      <c r="G248" s="88"/>
      <c r="H248" s="220"/>
      <c r="I248" s="89"/>
      <c r="J248" s="90"/>
      <c r="M248" s="103"/>
      <c r="N248" s="103"/>
      <c r="O248" s="103"/>
      <c r="P248" s="103"/>
      <c r="Q248" s="103"/>
      <c r="R248" s="103"/>
      <c r="S248" s="103"/>
      <c r="T248" s="103"/>
      <c r="U248" s="103"/>
      <c r="V248" s="103"/>
      <c r="W248" s="103"/>
    </row>
    <row r="249" spans="1:23" s="91" customFormat="1" ht="16" customHeight="1" x14ac:dyDescent="0.15">
      <c r="A249" s="86"/>
      <c r="B249" s="87"/>
      <c r="C249" s="178" t="s">
        <v>191</v>
      </c>
      <c r="D249" s="178"/>
      <c r="E249" s="88"/>
      <c r="F249" s="88"/>
      <c r="G249" s="88"/>
      <c r="H249" s="220"/>
      <c r="I249" s="89"/>
      <c r="J249" s="90"/>
      <c r="M249" s="103"/>
      <c r="N249" s="103"/>
      <c r="O249" s="103"/>
      <c r="P249" s="103"/>
      <c r="Q249" s="103"/>
      <c r="R249" s="103"/>
      <c r="S249" s="103"/>
      <c r="T249" s="103"/>
      <c r="U249" s="103"/>
      <c r="V249" s="103"/>
      <c r="W249" s="103"/>
    </row>
    <row r="250" spans="1:23" s="91" customFormat="1" ht="16" customHeight="1" x14ac:dyDescent="0.15">
      <c r="A250" s="86"/>
      <c r="B250" s="87" t="s">
        <v>191</v>
      </c>
      <c r="C250" s="178" t="s">
        <v>191</v>
      </c>
      <c r="D250" s="178"/>
      <c r="E250" s="88"/>
      <c r="F250" s="88"/>
      <c r="G250" s="88"/>
      <c r="H250" s="220"/>
      <c r="I250" s="89"/>
      <c r="J250" s="90"/>
      <c r="M250" s="103"/>
      <c r="N250" s="103"/>
      <c r="O250" s="103"/>
      <c r="P250" s="103"/>
      <c r="Q250" s="103"/>
      <c r="R250" s="103"/>
      <c r="S250" s="103"/>
      <c r="T250" s="103"/>
      <c r="U250" s="103"/>
      <c r="V250" s="103"/>
      <c r="W250" s="103"/>
    </row>
    <row r="251" spans="1:23" s="91" customFormat="1" ht="16" customHeight="1" x14ac:dyDescent="0.15">
      <c r="A251" s="86"/>
      <c r="B251" s="87" t="s">
        <v>191</v>
      </c>
      <c r="C251" s="178" t="s">
        <v>191</v>
      </c>
      <c r="D251" s="178"/>
      <c r="E251" s="88"/>
      <c r="F251" s="88"/>
      <c r="G251" s="88"/>
      <c r="H251" s="220"/>
      <c r="I251" s="89"/>
      <c r="J251" s="90"/>
      <c r="M251" s="103"/>
      <c r="N251" s="103"/>
      <c r="O251" s="103"/>
      <c r="P251" s="103"/>
      <c r="Q251" s="103"/>
      <c r="R251" s="103"/>
      <c r="S251" s="103"/>
      <c r="T251" s="103"/>
      <c r="U251" s="103"/>
      <c r="V251" s="103"/>
      <c r="W251" s="103"/>
    </row>
    <row r="252" spans="1:23" s="92" customFormat="1" ht="16" customHeight="1" x14ac:dyDescent="0.15">
      <c r="A252" s="86"/>
      <c r="B252" s="87" t="s">
        <v>191</v>
      </c>
      <c r="C252" s="178" t="s">
        <v>191</v>
      </c>
      <c r="D252" s="178"/>
      <c r="E252" s="88"/>
      <c r="F252" s="88"/>
      <c r="G252" s="88"/>
      <c r="H252" s="220"/>
      <c r="I252" s="89"/>
      <c r="J252" s="90"/>
      <c r="M252" s="103"/>
      <c r="N252" s="103"/>
      <c r="O252" s="103"/>
      <c r="P252" s="103"/>
      <c r="Q252" s="103"/>
      <c r="R252" s="103"/>
      <c r="S252" s="103"/>
      <c r="T252" s="103"/>
      <c r="U252" s="103"/>
      <c r="V252" s="103"/>
      <c r="W252" s="103"/>
    </row>
    <row r="253" spans="1:23" s="91" customFormat="1" ht="16" customHeight="1" x14ac:dyDescent="0.15">
      <c r="A253" s="86"/>
      <c r="B253" s="87" t="s">
        <v>191</v>
      </c>
      <c r="C253" s="178" t="s">
        <v>191</v>
      </c>
      <c r="D253" s="178"/>
      <c r="E253" s="88"/>
      <c r="F253" s="88"/>
      <c r="G253" s="88"/>
      <c r="H253" s="220"/>
      <c r="I253" s="89"/>
      <c r="J253" s="90"/>
      <c r="M253" s="103"/>
      <c r="N253" s="103"/>
      <c r="O253" s="103"/>
      <c r="P253" s="103"/>
      <c r="Q253" s="103"/>
      <c r="R253" s="103"/>
      <c r="S253" s="103"/>
      <c r="T253" s="103"/>
      <c r="U253" s="103"/>
      <c r="V253" s="103"/>
      <c r="W253" s="103"/>
    </row>
    <row r="254" spans="1:23" s="91" customFormat="1" ht="16" customHeight="1" x14ac:dyDescent="0.15">
      <c r="A254" s="86"/>
      <c r="B254" s="87" t="s">
        <v>191</v>
      </c>
      <c r="C254" s="178" t="s">
        <v>191</v>
      </c>
      <c r="D254" s="178"/>
      <c r="E254" s="88"/>
      <c r="F254" s="88"/>
      <c r="G254" s="88"/>
      <c r="H254" s="220"/>
      <c r="I254" s="89"/>
      <c r="J254" s="90"/>
      <c r="M254" s="103"/>
      <c r="N254" s="103"/>
      <c r="O254" s="103"/>
      <c r="P254" s="103"/>
      <c r="Q254" s="103"/>
      <c r="R254" s="103"/>
      <c r="S254" s="103"/>
      <c r="T254" s="103"/>
      <c r="U254" s="103"/>
      <c r="V254" s="103"/>
      <c r="W254" s="103"/>
    </row>
    <row r="255" spans="1:23" s="91" customFormat="1" ht="16" customHeight="1" x14ac:dyDescent="0.15">
      <c r="A255" s="86"/>
      <c r="B255" s="87" t="s">
        <v>191</v>
      </c>
      <c r="C255" s="178" t="s">
        <v>191</v>
      </c>
      <c r="D255" s="178"/>
      <c r="E255" s="88"/>
      <c r="F255" s="88"/>
      <c r="G255" s="88"/>
      <c r="H255" s="220"/>
      <c r="I255" s="89"/>
      <c r="J255" s="90"/>
      <c r="M255" s="103"/>
      <c r="N255" s="103"/>
      <c r="O255" s="103"/>
      <c r="P255" s="103"/>
      <c r="Q255" s="103"/>
      <c r="R255" s="103"/>
      <c r="S255" s="103"/>
      <c r="T255" s="103"/>
      <c r="U255" s="103"/>
      <c r="V255" s="103"/>
      <c r="W255" s="103"/>
    </row>
    <row r="256" spans="1:23" s="91" customFormat="1" ht="16" customHeight="1" x14ac:dyDescent="0.15">
      <c r="A256" s="86"/>
      <c r="B256" s="87" t="s">
        <v>191</v>
      </c>
      <c r="C256" s="178" t="s">
        <v>191</v>
      </c>
      <c r="D256" s="178"/>
      <c r="E256" s="88"/>
      <c r="F256" s="88"/>
      <c r="G256" s="88"/>
      <c r="H256" s="220"/>
      <c r="I256" s="89"/>
      <c r="J256" s="90"/>
      <c r="M256" s="103"/>
      <c r="N256" s="103"/>
      <c r="O256" s="103"/>
      <c r="P256" s="103"/>
      <c r="Q256" s="103"/>
      <c r="R256" s="103"/>
      <c r="S256" s="103"/>
      <c r="T256" s="103"/>
      <c r="U256" s="103"/>
      <c r="V256" s="103"/>
      <c r="W256" s="103"/>
    </row>
    <row r="257" spans="1:23" s="91" customFormat="1" ht="16" customHeight="1" x14ac:dyDescent="0.15">
      <c r="A257" s="86"/>
      <c r="B257" s="87" t="s">
        <v>191</v>
      </c>
      <c r="C257" s="178" t="s">
        <v>191</v>
      </c>
      <c r="D257" s="178"/>
      <c r="E257" s="88"/>
      <c r="F257" s="88"/>
      <c r="G257" s="88"/>
      <c r="H257" s="220"/>
      <c r="I257" s="89"/>
      <c r="J257" s="90"/>
      <c r="M257" s="103"/>
      <c r="N257" s="103"/>
      <c r="O257" s="103"/>
      <c r="P257" s="103"/>
      <c r="Q257" s="103"/>
      <c r="R257" s="103"/>
      <c r="S257" s="103"/>
      <c r="T257" s="103"/>
      <c r="U257" s="103"/>
      <c r="V257" s="103"/>
      <c r="W257" s="103"/>
    </row>
    <row r="258" spans="1:23" s="91" customFormat="1" ht="16" customHeight="1" x14ac:dyDescent="0.15">
      <c r="A258" s="86"/>
      <c r="B258" s="87" t="s">
        <v>191</v>
      </c>
      <c r="C258" s="178" t="s">
        <v>191</v>
      </c>
      <c r="D258" s="178"/>
      <c r="E258" s="88"/>
      <c r="F258" s="88"/>
      <c r="G258" s="88"/>
      <c r="H258" s="220"/>
      <c r="I258" s="89"/>
      <c r="J258" s="90"/>
      <c r="M258" s="103"/>
      <c r="N258" s="103"/>
      <c r="O258" s="103"/>
      <c r="P258" s="103"/>
      <c r="Q258" s="103"/>
      <c r="R258" s="103"/>
      <c r="S258" s="103"/>
      <c r="T258" s="103"/>
      <c r="U258" s="103"/>
      <c r="V258" s="103"/>
      <c r="W258" s="103"/>
    </row>
    <row r="259" spans="1:23" s="91" customFormat="1" ht="16" customHeight="1" x14ac:dyDescent="0.15">
      <c r="A259" s="86"/>
      <c r="B259" s="87" t="s">
        <v>191</v>
      </c>
      <c r="C259" s="178" t="s">
        <v>191</v>
      </c>
      <c r="D259" s="178"/>
      <c r="E259" s="88"/>
      <c r="F259" s="88"/>
      <c r="G259" s="88"/>
      <c r="H259" s="220"/>
      <c r="I259" s="89"/>
      <c r="J259" s="90"/>
      <c r="M259" s="103"/>
      <c r="N259" s="103"/>
      <c r="O259" s="103"/>
      <c r="P259" s="103"/>
      <c r="Q259" s="103"/>
      <c r="R259" s="103"/>
      <c r="S259" s="103"/>
      <c r="T259" s="103"/>
      <c r="U259" s="103"/>
      <c r="V259" s="103"/>
      <c r="W259" s="103"/>
    </row>
    <row r="260" spans="1:23" s="91" customFormat="1" ht="16" customHeight="1" x14ac:dyDescent="0.15">
      <c r="A260" s="86"/>
      <c r="B260" s="87" t="s">
        <v>191</v>
      </c>
      <c r="C260" s="178" t="s">
        <v>191</v>
      </c>
      <c r="D260" s="178"/>
      <c r="E260" s="88"/>
      <c r="F260" s="88"/>
      <c r="G260" s="88"/>
      <c r="H260" s="220"/>
      <c r="I260" s="89"/>
      <c r="J260" s="90"/>
      <c r="M260" s="103"/>
      <c r="N260" s="103"/>
      <c r="O260" s="103"/>
      <c r="P260" s="103"/>
      <c r="Q260" s="103"/>
      <c r="R260" s="103"/>
      <c r="S260" s="103"/>
      <c r="T260" s="103"/>
      <c r="U260" s="103"/>
      <c r="V260" s="103"/>
      <c r="W260" s="103"/>
    </row>
    <row r="261" spans="1:23" s="91" customFormat="1" ht="16" customHeight="1" x14ac:dyDescent="0.15">
      <c r="A261" s="86"/>
      <c r="B261" s="87" t="s">
        <v>191</v>
      </c>
      <c r="C261" s="178" t="s">
        <v>191</v>
      </c>
      <c r="D261" s="178"/>
      <c r="E261" s="88"/>
      <c r="F261" s="88"/>
      <c r="G261" s="88"/>
      <c r="H261" s="220"/>
      <c r="I261" s="89"/>
      <c r="J261" s="90"/>
      <c r="M261" s="103"/>
      <c r="N261" s="103"/>
      <c r="O261" s="103"/>
      <c r="P261" s="103"/>
      <c r="Q261" s="103"/>
      <c r="R261" s="103"/>
      <c r="S261" s="103"/>
      <c r="T261" s="103"/>
      <c r="U261" s="103"/>
      <c r="V261" s="103"/>
      <c r="W261" s="103"/>
    </row>
    <row r="262" spans="1:23" s="91" customFormat="1" ht="16" customHeight="1" x14ac:dyDescent="0.15">
      <c r="A262" s="86"/>
      <c r="B262" s="87" t="s">
        <v>191</v>
      </c>
      <c r="C262" s="178" t="s">
        <v>191</v>
      </c>
      <c r="D262" s="178"/>
      <c r="E262" s="88"/>
      <c r="F262" s="88"/>
      <c r="G262" s="88"/>
      <c r="H262" s="220"/>
      <c r="I262" s="89"/>
      <c r="J262" s="90"/>
      <c r="K262" s="93"/>
      <c r="L262" s="93"/>
      <c r="M262" s="103"/>
      <c r="N262" s="103"/>
      <c r="O262" s="103"/>
      <c r="P262" s="103"/>
      <c r="Q262" s="103"/>
      <c r="R262" s="103"/>
      <c r="S262" s="103"/>
      <c r="T262" s="103"/>
      <c r="U262" s="103"/>
      <c r="V262" s="103"/>
      <c r="W262" s="103"/>
    </row>
    <row r="263" spans="1:23" s="91" customFormat="1" ht="16" customHeight="1" x14ac:dyDescent="0.15">
      <c r="A263" s="86"/>
      <c r="B263" s="87" t="s">
        <v>191</v>
      </c>
      <c r="C263" s="178" t="s">
        <v>191</v>
      </c>
      <c r="D263" s="178"/>
      <c r="E263" s="88"/>
      <c r="F263" s="88"/>
      <c r="G263" s="88"/>
      <c r="H263" s="220"/>
      <c r="I263" s="89"/>
      <c r="J263" s="90"/>
      <c r="M263" s="103"/>
      <c r="N263" s="103"/>
      <c r="O263" s="103"/>
      <c r="P263" s="103"/>
      <c r="Q263" s="103"/>
      <c r="R263" s="103"/>
      <c r="S263" s="103"/>
      <c r="T263" s="103"/>
      <c r="U263" s="103"/>
      <c r="V263" s="103"/>
      <c r="W263" s="103"/>
    </row>
    <row r="264" spans="1:23" s="91" customFormat="1" ht="16" customHeight="1" x14ac:dyDescent="0.15">
      <c r="A264" s="86"/>
      <c r="B264" s="87" t="s">
        <v>191</v>
      </c>
      <c r="C264" s="178" t="s">
        <v>191</v>
      </c>
      <c r="D264" s="178"/>
      <c r="E264" s="88"/>
      <c r="F264" s="88"/>
      <c r="G264" s="88"/>
      <c r="H264" s="220"/>
      <c r="I264" s="89"/>
      <c r="J264" s="90"/>
      <c r="M264" s="103"/>
      <c r="N264" s="103"/>
      <c r="O264" s="103"/>
      <c r="P264" s="103"/>
      <c r="Q264" s="103"/>
      <c r="R264" s="103"/>
      <c r="S264" s="103"/>
      <c r="T264" s="103"/>
      <c r="U264" s="103"/>
      <c r="V264" s="103"/>
      <c r="W264" s="103"/>
    </row>
    <row r="265" spans="1:23" s="91" customFormat="1" ht="16" customHeight="1" x14ac:dyDescent="0.15">
      <c r="A265" s="86"/>
      <c r="B265" s="87" t="s">
        <v>191</v>
      </c>
      <c r="C265" s="178" t="s">
        <v>191</v>
      </c>
      <c r="D265" s="178"/>
      <c r="E265" s="88"/>
      <c r="F265" s="88"/>
      <c r="G265" s="88"/>
      <c r="H265" s="220"/>
      <c r="I265" s="89"/>
      <c r="J265" s="90"/>
      <c r="K265" s="93"/>
      <c r="L265" s="93"/>
      <c r="M265" s="103"/>
      <c r="N265" s="103"/>
      <c r="O265" s="103"/>
      <c r="P265" s="103"/>
      <c r="Q265" s="103"/>
      <c r="R265" s="103"/>
      <c r="S265" s="103"/>
      <c r="T265" s="103"/>
      <c r="U265" s="103"/>
      <c r="V265" s="103"/>
      <c r="W265" s="103"/>
    </row>
    <row r="266" spans="1:23" s="91" customFormat="1" ht="16" customHeight="1" x14ac:dyDescent="0.15">
      <c r="A266" s="86"/>
      <c r="B266" s="87" t="s">
        <v>191</v>
      </c>
      <c r="C266" s="178" t="s">
        <v>191</v>
      </c>
      <c r="D266" s="178"/>
      <c r="E266" s="88"/>
      <c r="F266" s="88"/>
      <c r="G266" s="88"/>
      <c r="H266" s="220"/>
      <c r="I266" s="89"/>
      <c r="J266" s="90"/>
      <c r="M266" s="103"/>
      <c r="N266" s="103"/>
      <c r="O266" s="103"/>
      <c r="P266" s="103"/>
      <c r="Q266" s="103"/>
      <c r="R266" s="103"/>
      <c r="S266" s="103"/>
      <c r="T266" s="103"/>
      <c r="U266" s="103"/>
      <c r="V266" s="103"/>
      <c r="W266" s="103"/>
    </row>
    <row r="267" spans="1:23" s="91" customFormat="1" ht="16" customHeight="1" x14ac:dyDescent="0.15">
      <c r="A267" s="86"/>
      <c r="B267" s="87" t="s">
        <v>191</v>
      </c>
      <c r="C267" s="178" t="s">
        <v>191</v>
      </c>
      <c r="D267" s="178"/>
      <c r="E267" s="88"/>
      <c r="F267" s="88"/>
      <c r="G267" s="88"/>
      <c r="H267" s="220"/>
      <c r="I267" s="89"/>
      <c r="J267" s="90"/>
      <c r="M267" s="103"/>
      <c r="N267" s="103"/>
      <c r="O267" s="103"/>
      <c r="P267" s="103"/>
      <c r="Q267" s="103"/>
      <c r="R267" s="103"/>
      <c r="S267" s="103"/>
      <c r="T267" s="103"/>
      <c r="U267" s="103"/>
      <c r="V267" s="103"/>
      <c r="W267" s="103"/>
    </row>
    <row r="268" spans="1:23" s="91" customFormat="1" ht="16" customHeight="1" x14ac:dyDescent="0.15">
      <c r="A268" s="86"/>
      <c r="B268" s="87" t="s">
        <v>191</v>
      </c>
      <c r="C268" s="178" t="s">
        <v>191</v>
      </c>
      <c r="D268" s="178"/>
      <c r="E268" s="88"/>
      <c r="F268" s="88"/>
      <c r="G268" s="88"/>
      <c r="H268" s="220"/>
      <c r="I268" s="89"/>
      <c r="J268" s="90"/>
      <c r="M268" s="103"/>
      <c r="N268" s="103"/>
      <c r="O268" s="103"/>
      <c r="P268" s="103"/>
      <c r="Q268" s="103"/>
      <c r="R268" s="103"/>
      <c r="S268" s="103"/>
      <c r="T268" s="103"/>
      <c r="U268" s="103"/>
      <c r="V268" s="103"/>
      <c r="W268" s="103"/>
    </row>
    <row r="269" spans="1:23" s="91" customFormat="1" ht="16" customHeight="1" x14ac:dyDescent="0.15">
      <c r="A269" s="86"/>
      <c r="B269" s="87" t="s">
        <v>191</v>
      </c>
      <c r="C269" s="178" t="s">
        <v>191</v>
      </c>
      <c r="D269" s="178"/>
      <c r="E269" s="88"/>
      <c r="F269" s="88"/>
      <c r="G269" s="88"/>
      <c r="H269" s="220"/>
      <c r="I269" s="89"/>
      <c r="J269" s="90"/>
      <c r="M269" s="103"/>
      <c r="N269" s="103"/>
      <c r="O269" s="103"/>
      <c r="P269" s="103"/>
      <c r="Q269" s="103"/>
      <c r="R269" s="103"/>
      <c r="S269" s="103"/>
      <c r="T269" s="103"/>
      <c r="U269" s="103"/>
      <c r="V269" s="103"/>
      <c r="W269" s="103"/>
    </row>
    <row r="270" spans="1:23" s="91" customFormat="1" ht="16" customHeight="1" x14ac:dyDescent="0.15">
      <c r="A270" s="86"/>
      <c r="B270" s="87" t="s">
        <v>191</v>
      </c>
      <c r="C270" s="178" t="s">
        <v>191</v>
      </c>
      <c r="D270" s="178"/>
      <c r="E270" s="88"/>
      <c r="F270" s="88"/>
      <c r="G270" s="88"/>
      <c r="H270" s="220"/>
      <c r="I270" s="89"/>
      <c r="J270" s="90"/>
      <c r="M270" s="103"/>
      <c r="N270" s="103"/>
      <c r="O270" s="103"/>
      <c r="P270" s="103"/>
      <c r="Q270" s="103"/>
      <c r="R270" s="103"/>
      <c r="S270" s="103"/>
      <c r="T270" s="103"/>
      <c r="U270" s="103"/>
      <c r="V270" s="103"/>
      <c r="W270" s="103"/>
    </row>
    <row r="271" spans="1:23" s="91" customFormat="1" ht="16" customHeight="1" x14ac:dyDescent="0.15">
      <c r="A271" s="86"/>
      <c r="B271" s="87" t="s">
        <v>191</v>
      </c>
      <c r="C271" s="178" t="s">
        <v>191</v>
      </c>
      <c r="D271" s="178"/>
      <c r="E271" s="88"/>
      <c r="F271" s="88"/>
      <c r="G271" s="88"/>
      <c r="H271" s="220"/>
      <c r="I271" s="89"/>
      <c r="J271" s="90"/>
      <c r="M271" s="103"/>
      <c r="N271" s="103"/>
      <c r="O271" s="103"/>
      <c r="P271" s="103"/>
      <c r="Q271" s="103"/>
      <c r="R271" s="103"/>
      <c r="S271" s="103"/>
      <c r="T271" s="103"/>
      <c r="U271" s="103"/>
      <c r="V271" s="103"/>
      <c r="W271" s="103"/>
    </row>
    <row r="272" spans="1:23" s="91" customFormat="1" ht="16" customHeight="1" x14ac:dyDescent="0.15">
      <c r="A272" s="86"/>
      <c r="B272" s="87" t="s">
        <v>191</v>
      </c>
      <c r="C272" s="178" t="s">
        <v>191</v>
      </c>
      <c r="D272" s="178"/>
      <c r="E272" s="88"/>
      <c r="F272" s="88"/>
      <c r="G272" s="88"/>
      <c r="H272" s="220"/>
      <c r="I272" s="89"/>
      <c r="J272" s="90"/>
      <c r="M272" s="103"/>
      <c r="N272" s="103"/>
      <c r="O272" s="103"/>
      <c r="P272" s="103"/>
      <c r="Q272" s="103"/>
      <c r="R272" s="103"/>
      <c r="S272" s="103"/>
      <c r="T272" s="103"/>
      <c r="U272" s="103"/>
      <c r="V272" s="103"/>
      <c r="W272" s="103"/>
    </row>
    <row r="273" spans="1:23" s="91" customFormat="1" ht="16" customHeight="1" x14ac:dyDescent="0.15">
      <c r="A273" s="86"/>
      <c r="B273" s="87" t="s">
        <v>191</v>
      </c>
      <c r="C273" s="178" t="s">
        <v>191</v>
      </c>
      <c r="D273" s="178"/>
      <c r="E273" s="88"/>
      <c r="F273" s="88"/>
      <c r="G273" s="88"/>
      <c r="H273" s="220"/>
      <c r="I273" s="89"/>
      <c r="J273" s="90"/>
      <c r="M273" s="103"/>
      <c r="N273" s="103"/>
      <c r="O273" s="103"/>
      <c r="P273" s="103"/>
      <c r="Q273" s="103"/>
      <c r="R273" s="103"/>
      <c r="S273" s="103"/>
      <c r="T273" s="103"/>
      <c r="U273" s="103"/>
      <c r="V273" s="103"/>
      <c r="W273" s="103"/>
    </row>
    <row r="274" spans="1:23" s="91" customFormat="1" ht="16" customHeight="1" x14ac:dyDescent="0.15">
      <c r="A274" s="86"/>
      <c r="B274" s="87" t="s">
        <v>191</v>
      </c>
      <c r="C274" s="178" t="s">
        <v>191</v>
      </c>
      <c r="D274" s="178"/>
      <c r="E274" s="88"/>
      <c r="F274" s="88"/>
      <c r="G274" s="88"/>
      <c r="H274" s="220"/>
      <c r="I274" s="89"/>
      <c r="J274" s="90"/>
      <c r="M274" s="103"/>
      <c r="N274" s="103"/>
      <c r="O274" s="103"/>
      <c r="P274" s="103"/>
      <c r="Q274" s="103"/>
      <c r="R274" s="103"/>
      <c r="S274" s="103"/>
      <c r="T274" s="103"/>
      <c r="U274" s="103"/>
      <c r="V274" s="103"/>
      <c r="W274" s="103"/>
    </row>
    <row r="275" spans="1:23" s="91" customFormat="1" ht="16" customHeight="1" x14ac:dyDescent="0.15">
      <c r="A275" s="86"/>
      <c r="B275" s="87" t="s">
        <v>191</v>
      </c>
      <c r="C275" s="178" t="s">
        <v>191</v>
      </c>
      <c r="D275" s="178"/>
      <c r="E275" s="88"/>
      <c r="F275" s="88"/>
      <c r="G275" s="88"/>
      <c r="H275" s="220"/>
      <c r="I275" s="89"/>
      <c r="J275" s="90"/>
      <c r="M275" s="103"/>
      <c r="N275" s="103"/>
      <c r="O275" s="103"/>
      <c r="P275" s="103"/>
      <c r="Q275" s="103"/>
      <c r="R275" s="103"/>
      <c r="S275" s="103"/>
      <c r="T275" s="103"/>
      <c r="U275" s="103"/>
      <c r="V275" s="103"/>
      <c r="W275" s="103"/>
    </row>
    <row r="276" spans="1:23" s="91" customFormat="1" ht="16" customHeight="1" x14ac:dyDescent="0.15">
      <c r="A276" s="86"/>
      <c r="B276" s="87" t="s">
        <v>191</v>
      </c>
      <c r="C276" s="178" t="s">
        <v>191</v>
      </c>
      <c r="D276" s="178"/>
      <c r="E276" s="88"/>
      <c r="F276" s="88"/>
      <c r="G276" s="88"/>
      <c r="H276" s="220"/>
      <c r="I276" s="89"/>
      <c r="J276" s="90"/>
      <c r="M276" s="103"/>
      <c r="N276" s="103"/>
      <c r="O276" s="103"/>
      <c r="P276" s="103"/>
      <c r="Q276" s="103"/>
      <c r="R276" s="103"/>
      <c r="S276" s="103"/>
      <c r="T276" s="103"/>
      <c r="U276" s="103"/>
      <c r="V276" s="103"/>
      <c r="W276" s="103"/>
    </row>
    <row r="277" spans="1:23" s="91" customFormat="1" ht="16" customHeight="1" x14ac:dyDescent="0.15">
      <c r="A277" s="86"/>
      <c r="B277" s="87" t="s">
        <v>191</v>
      </c>
      <c r="C277" s="178" t="s">
        <v>191</v>
      </c>
      <c r="D277" s="178"/>
      <c r="E277" s="88"/>
      <c r="F277" s="88"/>
      <c r="G277" s="88"/>
      <c r="H277" s="220"/>
      <c r="I277" s="89"/>
      <c r="J277" s="90"/>
      <c r="M277" s="103"/>
      <c r="N277" s="103"/>
      <c r="O277" s="103"/>
      <c r="P277" s="103"/>
      <c r="Q277" s="103"/>
      <c r="R277" s="103"/>
      <c r="S277" s="103"/>
      <c r="T277" s="103"/>
      <c r="U277" s="103"/>
      <c r="V277" s="103"/>
      <c r="W277" s="103"/>
    </row>
    <row r="278" spans="1:23" s="91" customFormat="1" ht="16" customHeight="1" x14ac:dyDescent="0.15">
      <c r="A278" s="86"/>
      <c r="B278" s="87" t="s">
        <v>191</v>
      </c>
      <c r="C278" s="178" t="s">
        <v>191</v>
      </c>
      <c r="D278" s="178"/>
      <c r="E278" s="88"/>
      <c r="F278" s="88"/>
      <c r="G278" s="88"/>
      <c r="H278" s="220"/>
      <c r="I278" s="89"/>
      <c r="J278" s="90"/>
      <c r="M278" s="103"/>
      <c r="N278" s="103"/>
      <c r="O278" s="103"/>
      <c r="P278" s="103"/>
      <c r="Q278" s="103"/>
      <c r="R278" s="103"/>
      <c r="S278" s="103"/>
      <c r="T278" s="103"/>
      <c r="U278" s="103"/>
      <c r="V278" s="103"/>
      <c r="W278" s="103"/>
    </row>
    <row r="279" spans="1:23" s="91" customFormat="1" ht="16" customHeight="1" x14ac:dyDescent="0.15">
      <c r="A279" s="86"/>
      <c r="B279" s="87" t="s">
        <v>191</v>
      </c>
      <c r="C279" s="178" t="s">
        <v>191</v>
      </c>
      <c r="D279" s="178"/>
      <c r="E279" s="88"/>
      <c r="F279" s="88"/>
      <c r="G279" s="88"/>
      <c r="H279" s="220"/>
      <c r="I279" s="89"/>
      <c r="J279" s="90"/>
      <c r="M279" s="103"/>
      <c r="N279" s="103"/>
      <c r="O279" s="103"/>
      <c r="P279" s="103"/>
      <c r="Q279" s="103"/>
      <c r="R279" s="103"/>
      <c r="S279" s="103"/>
      <c r="T279" s="103"/>
      <c r="U279" s="103"/>
      <c r="V279" s="103"/>
      <c r="W279" s="103"/>
    </row>
    <row r="280" spans="1:23" s="91" customFormat="1" ht="16" customHeight="1" x14ac:dyDescent="0.15">
      <c r="A280" s="86"/>
      <c r="B280" s="87" t="s">
        <v>191</v>
      </c>
      <c r="C280" s="178" t="s">
        <v>191</v>
      </c>
      <c r="D280" s="178"/>
      <c r="E280" s="88"/>
      <c r="F280" s="88"/>
      <c r="G280" s="88"/>
      <c r="H280" s="220"/>
      <c r="I280" s="89"/>
      <c r="J280" s="90"/>
      <c r="M280" s="103"/>
      <c r="N280" s="103"/>
      <c r="O280" s="103"/>
      <c r="P280" s="103"/>
      <c r="Q280" s="103"/>
      <c r="R280" s="103"/>
      <c r="S280" s="103"/>
      <c r="T280" s="103"/>
      <c r="U280" s="103"/>
      <c r="V280" s="103"/>
      <c r="W280" s="103"/>
    </row>
    <row r="281" spans="1:23" s="91" customFormat="1" ht="16" customHeight="1" x14ac:dyDescent="0.15">
      <c r="A281" s="86"/>
      <c r="B281" s="87" t="s">
        <v>191</v>
      </c>
      <c r="C281" s="178" t="s">
        <v>191</v>
      </c>
      <c r="D281" s="178"/>
      <c r="E281" s="88"/>
      <c r="F281" s="88"/>
      <c r="G281" s="88"/>
      <c r="H281" s="220"/>
      <c r="I281" s="89"/>
      <c r="J281" s="90"/>
      <c r="M281" s="103"/>
      <c r="N281" s="103"/>
      <c r="O281" s="103"/>
      <c r="P281" s="103"/>
      <c r="Q281" s="103"/>
      <c r="R281" s="103"/>
      <c r="S281" s="103"/>
      <c r="T281" s="103"/>
      <c r="U281" s="103"/>
      <c r="V281" s="103"/>
      <c r="W281" s="103"/>
    </row>
    <row r="282" spans="1:23" s="91" customFormat="1" ht="16" customHeight="1" x14ac:dyDescent="0.15">
      <c r="A282" s="86"/>
      <c r="B282" s="87" t="s">
        <v>191</v>
      </c>
      <c r="C282" s="178" t="s">
        <v>191</v>
      </c>
      <c r="D282" s="178"/>
      <c r="E282" s="88"/>
      <c r="F282" s="88"/>
      <c r="G282" s="88"/>
      <c r="H282" s="220"/>
      <c r="I282" s="89"/>
      <c r="J282" s="90"/>
      <c r="M282" s="103"/>
      <c r="N282" s="103"/>
      <c r="O282" s="103"/>
      <c r="P282" s="103"/>
      <c r="Q282" s="103"/>
      <c r="R282" s="103"/>
      <c r="S282" s="103"/>
      <c r="T282" s="103"/>
      <c r="U282" s="103"/>
      <c r="V282" s="103"/>
      <c r="W282" s="103"/>
    </row>
    <row r="283" spans="1:23" s="91" customFormat="1" ht="16" customHeight="1" x14ac:dyDescent="0.15">
      <c r="A283" s="86"/>
      <c r="B283" s="87" t="s">
        <v>191</v>
      </c>
      <c r="C283" s="178" t="s">
        <v>191</v>
      </c>
      <c r="D283" s="178"/>
      <c r="E283" s="88"/>
      <c r="F283" s="88"/>
      <c r="G283" s="88"/>
      <c r="H283" s="220"/>
      <c r="I283" s="89"/>
      <c r="J283" s="90"/>
      <c r="M283" s="103"/>
      <c r="N283" s="103"/>
      <c r="O283" s="103"/>
      <c r="P283" s="103"/>
      <c r="Q283" s="103"/>
      <c r="R283" s="103"/>
      <c r="S283" s="103"/>
      <c r="T283" s="103"/>
      <c r="U283" s="103"/>
      <c r="V283" s="103"/>
      <c r="W283" s="103"/>
    </row>
    <row r="284" spans="1:23" s="91" customFormat="1" ht="16" customHeight="1" x14ac:dyDescent="0.15">
      <c r="A284" s="86"/>
      <c r="B284" s="87" t="s">
        <v>191</v>
      </c>
      <c r="C284" s="178" t="s">
        <v>191</v>
      </c>
      <c r="D284" s="178"/>
      <c r="E284" s="88"/>
      <c r="F284" s="88"/>
      <c r="G284" s="88"/>
      <c r="H284" s="220"/>
      <c r="I284" s="89"/>
      <c r="J284" s="90"/>
      <c r="M284" s="103"/>
      <c r="N284" s="103"/>
      <c r="O284" s="103"/>
      <c r="P284" s="103"/>
      <c r="Q284" s="103"/>
      <c r="R284" s="103"/>
      <c r="S284" s="103"/>
      <c r="T284" s="103"/>
      <c r="U284" s="103"/>
      <c r="V284" s="103"/>
      <c r="W284" s="103"/>
    </row>
    <row r="285" spans="1:23" s="91" customFormat="1" ht="16" customHeight="1" x14ac:dyDescent="0.15">
      <c r="A285" s="86"/>
      <c r="B285" s="87" t="s">
        <v>191</v>
      </c>
      <c r="C285" s="178" t="s">
        <v>191</v>
      </c>
      <c r="D285" s="178"/>
      <c r="E285" s="88"/>
      <c r="F285" s="88"/>
      <c r="G285" s="88"/>
      <c r="H285" s="220"/>
      <c r="I285" s="89"/>
      <c r="J285" s="90"/>
      <c r="M285" s="103"/>
      <c r="N285" s="103"/>
      <c r="O285" s="103"/>
      <c r="P285" s="103"/>
      <c r="Q285" s="103"/>
      <c r="R285" s="103"/>
      <c r="S285" s="103"/>
      <c r="T285" s="103"/>
      <c r="U285" s="103"/>
      <c r="V285" s="103"/>
      <c r="W285" s="103"/>
    </row>
    <row r="286" spans="1:23" s="91" customFormat="1" ht="16" customHeight="1" x14ac:dyDescent="0.15">
      <c r="A286" s="86"/>
      <c r="B286" s="87" t="s">
        <v>191</v>
      </c>
      <c r="C286" s="178" t="s">
        <v>191</v>
      </c>
      <c r="D286" s="178"/>
      <c r="E286" s="88"/>
      <c r="F286" s="88"/>
      <c r="G286" s="88"/>
      <c r="H286" s="220"/>
      <c r="I286" s="89"/>
      <c r="J286" s="90"/>
      <c r="M286" s="103"/>
      <c r="N286" s="103"/>
      <c r="O286" s="103"/>
      <c r="P286" s="103"/>
      <c r="Q286" s="103"/>
      <c r="R286" s="103"/>
      <c r="S286" s="103"/>
      <c r="T286" s="103"/>
      <c r="U286" s="103"/>
      <c r="V286" s="103"/>
      <c r="W286" s="103"/>
    </row>
    <row r="287" spans="1:23" s="91" customFormat="1" ht="16" customHeight="1" x14ac:dyDescent="0.15">
      <c r="A287" s="86"/>
      <c r="B287" s="87" t="s">
        <v>191</v>
      </c>
      <c r="C287" s="178" t="s">
        <v>191</v>
      </c>
      <c r="D287" s="178"/>
      <c r="E287" s="88"/>
      <c r="F287" s="88"/>
      <c r="G287" s="88"/>
      <c r="H287" s="220"/>
      <c r="I287" s="89"/>
      <c r="J287" s="90"/>
      <c r="M287" s="103"/>
      <c r="N287" s="103"/>
      <c r="O287" s="103"/>
      <c r="P287" s="103"/>
      <c r="Q287" s="103"/>
      <c r="R287" s="103"/>
      <c r="S287" s="103"/>
      <c r="T287" s="103"/>
      <c r="U287" s="103"/>
      <c r="V287" s="103"/>
      <c r="W287" s="103"/>
    </row>
    <row r="288" spans="1:23" s="93" customFormat="1" ht="16" customHeight="1" x14ac:dyDescent="0.15">
      <c r="A288" s="86"/>
      <c r="B288" s="87" t="s">
        <v>191</v>
      </c>
      <c r="C288" s="178" t="s">
        <v>191</v>
      </c>
      <c r="D288" s="178"/>
      <c r="E288" s="88"/>
      <c r="F288" s="88"/>
      <c r="G288" s="88"/>
      <c r="H288" s="220"/>
      <c r="I288" s="89"/>
      <c r="J288" s="90"/>
      <c r="M288" s="103"/>
      <c r="N288" s="103"/>
      <c r="O288" s="103"/>
      <c r="P288" s="103"/>
      <c r="Q288" s="103"/>
      <c r="R288" s="103"/>
      <c r="S288" s="103"/>
      <c r="T288" s="103"/>
      <c r="U288" s="103"/>
      <c r="V288" s="103"/>
      <c r="W288" s="103"/>
    </row>
    <row r="289" spans="1:23" s="93" customFormat="1" ht="16" customHeight="1" x14ac:dyDescent="0.15">
      <c r="A289" s="86"/>
      <c r="B289" s="87" t="s">
        <v>191</v>
      </c>
      <c r="C289" s="178" t="s">
        <v>191</v>
      </c>
      <c r="D289" s="178"/>
      <c r="E289" s="88"/>
      <c r="F289" s="88"/>
      <c r="G289" s="88"/>
      <c r="H289" s="220"/>
      <c r="I289" s="89"/>
      <c r="J289" s="90"/>
      <c r="M289" s="103"/>
      <c r="N289" s="103"/>
      <c r="O289" s="103"/>
      <c r="P289" s="103"/>
      <c r="Q289" s="103"/>
      <c r="R289" s="103"/>
      <c r="S289" s="103"/>
      <c r="T289" s="103"/>
      <c r="U289" s="103"/>
      <c r="V289" s="103"/>
      <c r="W289" s="103"/>
    </row>
    <row r="290" spans="1:23" s="91" customFormat="1" ht="16" customHeight="1" x14ac:dyDescent="0.15">
      <c r="A290" s="86"/>
      <c r="B290" s="87" t="s">
        <v>191</v>
      </c>
      <c r="C290" s="178" t="s">
        <v>191</v>
      </c>
      <c r="D290" s="178"/>
      <c r="E290" s="88"/>
      <c r="F290" s="88"/>
      <c r="G290" s="88"/>
      <c r="H290" s="220"/>
      <c r="I290" s="89"/>
      <c r="J290" s="90"/>
      <c r="M290" s="103"/>
      <c r="N290" s="103"/>
      <c r="O290" s="103"/>
      <c r="P290" s="103"/>
      <c r="Q290" s="103"/>
      <c r="R290" s="103"/>
      <c r="S290" s="103"/>
      <c r="T290" s="103"/>
      <c r="U290" s="103"/>
      <c r="V290" s="103"/>
      <c r="W290" s="103"/>
    </row>
    <row r="291" spans="1:23" s="91" customFormat="1" ht="16" customHeight="1" x14ac:dyDescent="0.15">
      <c r="A291" s="86"/>
      <c r="B291" s="87" t="s">
        <v>191</v>
      </c>
      <c r="C291" s="178" t="s">
        <v>191</v>
      </c>
      <c r="D291" s="178"/>
      <c r="E291" s="88"/>
      <c r="F291" s="88"/>
      <c r="G291" s="88"/>
      <c r="H291" s="220"/>
      <c r="I291" s="89"/>
      <c r="J291" s="90"/>
      <c r="M291" s="103"/>
      <c r="N291" s="103"/>
      <c r="O291" s="103"/>
      <c r="P291" s="103"/>
      <c r="Q291" s="103"/>
      <c r="R291" s="103"/>
      <c r="S291" s="103"/>
      <c r="T291" s="103"/>
      <c r="U291" s="103"/>
      <c r="V291" s="103"/>
      <c r="W291" s="103"/>
    </row>
    <row r="292" spans="1:23" s="91" customFormat="1" ht="16" customHeight="1" x14ac:dyDescent="0.15">
      <c r="A292" s="86"/>
      <c r="B292" s="87" t="s">
        <v>191</v>
      </c>
      <c r="C292" s="178" t="s">
        <v>191</v>
      </c>
      <c r="D292" s="178"/>
      <c r="E292" s="88"/>
      <c r="F292" s="88"/>
      <c r="G292" s="88"/>
      <c r="H292" s="220"/>
      <c r="I292" s="89"/>
      <c r="J292" s="90"/>
      <c r="M292" s="103"/>
      <c r="N292" s="103"/>
      <c r="O292" s="103"/>
      <c r="P292" s="103"/>
      <c r="Q292" s="103"/>
      <c r="R292" s="103"/>
      <c r="S292" s="103"/>
      <c r="T292" s="103"/>
      <c r="U292" s="103"/>
      <c r="V292" s="103"/>
      <c r="W292" s="103"/>
    </row>
    <row r="293" spans="1:23" s="91" customFormat="1" ht="16" customHeight="1" x14ac:dyDescent="0.15">
      <c r="A293" s="86"/>
      <c r="B293" s="87" t="s">
        <v>191</v>
      </c>
      <c r="C293" s="178" t="s">
        <v>191</v>
      </c>
      <c r="D293" s="178"/>
      <c r="E293" s="88"/>
      <c r="F293" s="88"/>
      <c r="G293" s="88"/>
      <c r="H293" s="220"/>
      <c r="I293" s="89"/>
      <c r="J293" s="90"/>
      <c r="M293" s="103"/>
      <c r="N293" s="103"/>
      <c r="O293" s="103"/>
      <c r="P293" s="103"/>
      <c r="Q293" s="103"/>
      <c r="R293" s="103"/>
      <c r="S293" s="103"/>
      <c r="T293" s="103"/>
      <c r="U293" s="103"/>
      <c r="V293" s="103"/>
      <c r="W293" s="103"/>
    </row>
    <row r="294" spans="1:23" s="91" customFormat="1" ht="16" customHeight="1" x14ac:dyDescent="0.15">
      <c r="A294" s="86"/>
      <c r="B294" s="87" t="s">
        <v>191</v>
      </c>
      <c r="C294" s="178" t="s">
        <v>191</v>
      </c>
      <c r="D294" s="178"/>
      <c r="E294" s="88"/>
      <c r="F294" s="88"/>
      <c r="G294" s="88"/>
      <c r="H294" s="220"/>
      <c r="I294" s="89"/>
      <c r="J294" s="90"/>
      <c r="M294" s="103"/>
      <c r="N294" s="103"/>
      <c r="O294" s="103"/>
      <c r="P294" s="103"/>
      <c r="Q294" s="103"/>
      <c r="R294" s="103"/>
      <c r="S294" s="103"/>
      <c r="T294" s="103"/>
      <c r="U294" s="103"/>
      <c r="V294" s="103"/>
      <c r="W294" s="103"/>
    </row>
    <row r="295" spans="1:23" s="91" customFormat="1" ht="16" customHeight="1" x14ac:dyDescent="0.15">
      <c r="A295" s="86"/>
      <c r="B295" s="87" t="s">
        <v>191</v>
      </c>
      <c r="C295" s="178" t="s">
        <v>191</v>
      </c>
      <c r="D295" s="178"/>
      <c r="E295" s="88"/>
      <c r="F295" s="88"/>
      <c r="G295" s="88"/>
      <c r="H295" s="220"/>
      <c r="I295" s="89"/>
      <c r="J295" s="90"/>
      <c r="M295" s="103"/>
      <c r="N295" s="103"/>
      <c r="O295" s="103"/>
      <c r="P295" s="103"/>
      <c r="Q295" s="103"/>
      <c r="R295" s="103"/>
      <c r="S295" s="103"/>
      <c r="T295" s="103"/>
      <c r="U295" s="103"/>
      <c r="V295" s="103"/>
      <c r="W295" s="103"/>
    </row>
    <row r="296" spans="1:23" s="91" customFormat="1" ht="16" customHeight="1" x14ac:dyDescent="0.15">
      <c r="A296" s="86"/>
      <c r="B296" s="87" t="s">
        <v>191</v>
      </c>
      <c r="C296" s="178" t="s">
        <v>191</v>
      </c>
      <c r="D296" s="178"/>
      <c r="E296" s="88"/>
      <c r="F296" s="88"/>
      <c r="G296" s="88"/>
      <c r="H296" s="220"/>
      <c r="I296" s="89"/>
      <c r="J296" s="90"/>
      <c r="M296" s="103"/>
      <c r="N296" s="103"/>
      <c r="O296" s="103"/>
      <c r="P296" s="103"/>
      <c r="Q296" s="103"/>
      <c r="R296" s="103"/>
      <c r="S296" s="103"/>
      <c r="T296" s="103"/>
      <c r="U296" s="103"/>
      <c r="V296" s="103"/>
      <c r="W296" s="103"/>
    </row>
    <row r="297" spans="1:23" s="93" customFormat="1" ht="16" customHeight="1" x14ac:dyDescent="0.15">
      <c r="A297" s="86"/>
      <c r="B297" s="87" t="s">
        <v>191</v>
      </c>
      <c r="C297" s="178" t="s">
        <v>191</v>
      </c>
      <c r="D297" s="178"/>
      <c r="E297" s="88"/>
      <c r="F297" s="88"/>
      <c r="G297" s="88"/>
      <c r="H297" s="220"/>
      <c r="I297" s="89"/>
      <c r="J297" s="90"/>
      <c r="M297" s="103"/>
      <c r="N297" s="103"/>
      <c r="O297" s="103"/>
      <c r="P297" s="103"/>
      <c r="Q297" s="103"/>
      <c r="R297" s="103"/>
      <c r="S297" s="103"/>
      <c r="T297" s="103"/>
      <c r="U297" s="103"/>
      <c r="V297" s="103"/>
      <c r="W297" s="103"/>
    </row>
    <row r="298" spans="1:23" s="91" customFormat="1" ht="16" customHeight="1" x14ac:dyDescent="0.15">
      <c r="A298" s="86"/>
      <c r="B298" s="87" t="s">
        <v>191</v>
      </c>
      <c r="C298" s="178" t="s">
        <v>191</v>
      </c>
      <c r="D298" s="178"/>
      <c r="E298" s="88"/>
      <c r="F298" s="88"/>
      <c r="G298" s="88"/>
      <c r="H298" s="220"/>
      <c r="I298" s="89"/>
      <c r="J298" s="90"/>
      <c r="M298" s="103"/>
      <c r="N298" s="103"/>
      <c r="O298" s="103"/>
      <c r="P298" s="103"/>
      <c r="Q298" s="103"/>
      <c r="R298" s="103"/>
      <c r="S298" s="103"/>
      <c r="T298" s="103"/>
      <c r="U298" s="103"/>
      <c r="V298" s="103"/>
      <c r="W298" s="103"/>
    </row>
    <row r="299" spans="1:23" s="91" customFormat="1" ht="16" customHeight="1" x14ac:dyDescent="0.15">
      <c r="A299" s="86"/>
      <c r="B299" s="87" t="s">
        <v>191</v>
      </c>
      <c r="C299" s="86"/>
      <c r="D299" s="86"/>
      <c r="E299" s="88"/>
      <c r="F299" s="88"/>
      <c r="G299" s="88"/>
      <c r="H299" s="220"/>
      <c r="I299" s="89"/>
      <c r="J299" s="90"/>
      <c r="M299" s="103"/>
      <c r="N299" s="103"/>
      <c r="O299" s="103"/>
      <c r="P299" s="103"/>
      <c r="Q299" s="103"/>
      <c r="R299" s="103"/>
      <c r="S299" s="103"/>
      <c r="T299" s="103"/>
      <c r="U299" s="103"/>
      <c r="V299" s="103"/>
      <c r="W299" s="103"/>
    </row>
    <row r="300" spans="1:23" s="91" customFormat="1" ht="16" customHeight="1" x14ac:dyDescent="0.15">
      <c r="A300" s="86"/>
      <c r="B300" s="87" t="s">
        <v>191</v>
      </c>
      <c r="C300" s="86" t="s">
        <v>191</v>
      </c>
      <c r="D300" s="86"/>
      <c r="E300" s="88"/>
      <c r="F300" s="88"/>
      <c r="G300" s="88"/>
      <c r="H300" s="220"/>
      <c r="I300" s="89"/>
      <c r="J300" s="90"/>
      <c r="M300" s="103"/>
      <c r="N300" s="103"/>
      <c r="O300" s="103"/>
      <c r="P300" s="103"/>
      <c r="Q300" s="103"/>
      <c r="R300" s="103"/>
      <c r="S300" s="103"/>
      <c r="T300" s="103"/>
      <c r="U300" s="103"/>
      <c r="V300" s="103"/>
      <c r="W300" s="103"/>
    </row>
    <row r="301" spans="1:23" s="93" customFormat="1" ht="16" customHeight="1" x14ac:dyDescent="0.15">
      <c r="A301" s="86"/>
      <c r="B301" s="87"/>
      <c r="C301" s="86" t="s">
        <v>191</v>
      </c>
      <c r="D301" s="86"/>
      <c r="E301" s="88"/>
      <c r="F301" s="88"/>
      <c r="G301" s="88"/>
      <c r="H301" s="220"/>
      <c r="I301" s="89"/>
      <c r="J301" s="90"/>
      <c r="M301" s="103"/>
      <c r="N301" s="103"/>
      <c r="O301" s="103"/>
      <c r="P301" s="103"/>
      <c r="Q301" s="103"/>
      <c r="R301" s="103"/>
      <c r="S301" s="103"/>
      <c r="T301" s="103"/>
      <c r="U301" s="103"/>
      <c r="V301" s="103"/>
      <c r="W301" s="103"/>
    </row>
    <row r="302" spans="1:23" s="91" customFormat="1" ht="16" customHeight="1" x14ac:dyDescent="0.15">
      <c r="A302" s="86"/>
      <c r="B302" s="87" t="s">
        <v>191</v>
      </c>
      <c r="C302" s="86" t="s">
        <v>191</v>
      </c>
      <c r="D302" s="86"/>
      <c r="E302" s="88"/>
      <c r="F302" s="88"/>
      <c r="G302" s="88"/>
      <c r="H302" s="220"/>
      <c r="I302" s="89"/>
      <c r="J302" s="90"/>
      <c r="M302" s="103"/>
      <c r="N302" s="103"/>
      <c r="O302" s="103"/>
      <c r="P302" s="103"/>
      <c r="Q302" s="103"/>
      <c r="R302" s="103"/>
      <c r="S302" s="103"/>
      <c r="T302" s="103"/>
      <c r="U302" s="103"/>
      <c r="V302" s="103"/>
      <c r="W302" s="103"/>
    </row>
    <row r="303" spans="1:23" s="91" customFormat="1" ht="16" customHeight="1" x14ac:dyDescent="0.15">
      <c r="A303" s="86"/>
      <c r="B303" s="87" t="s">
        <v>191</v>
      </c>
      <c r="C303" s="86" t="s">
        <v>191</v>
      </c>
      <c r="D303" s="86"/>
      <c r="E303" s="88"/>
      <c r="F303" s="88"/>
      <c r="G303" s="88"/>
      <c r="H303" s="220"/>
      <c r="I303" s="89"/>
      <c r="J303" s="90"/>
      <c r="M303" s="103"/>
      <c r="N303" s="103"/>
      <c r="O303" s="103"/>
      <c r="P303" s="103"/>
      <c r="Q303" s="103"/>
      <c r="R303" s="103"/>
      <c r="S303" s="103"/>
      <c r="T303" s="103"/>
      <c r="U303" s="103"/>
      <c r="V303" s="103"/>
      <c r="W303" s="103"/>
    </row>
    <row r="304" spans="1:23" s="91" customFormat="1" ht="16" customHeight="1" x14ac:dyDescent="0.15">
      <c r="A304" s="86"/>
      <c r="B304" s="87" t="s">
        <v>191</v>
      </c>
      <c r="C304" s="86" t="s">
        <v>191</v>
      </c>
      <c r="D304" s="86"/>
      <c r="E304" s="88"/>
      <c r="F304" s="88"/>
      <c r="G304" s="88"/>
      <c r="H304" s="220"/>
      <c r="I304" s="89"/>
      <c r="J304" s="90"/>
      <c r="M304" s="103"/>
      <c r="N304" s="103"/>
      <c r="O304" s="103"/>
      <c r="P304" s="103"/>
      <c r="Q304" s="103"/>
      <c r="R304" s="103"/>
      <c r="S304" s="103"/>
      <c r="T304" s="103"/>
      <c r="U304" s="103"/>
      <c r="V304" s="103"/>
      <c r="W304" s="103"/>
    </row>
    <row r="305" spans="1:23" s="91" customFormat="1" ht="16" customHeight="1" x14ac:dyDescent="0.15">
      <c r="A305" s="86"/>
      <c r="B305" s="87" t="s">
        <v>191</v>
      </c>
      <c r="C305" s="86" t="s">
        <v>191</v>
      </c>
      <c r="D305" s="86"/>
      <c r="E305" s="88"/>
      <c r="F305" s="88"/>
      <c r="G305" s="88"/>
      <c r="H305" s="220"/>
      <c r="I305" s="89"/>
      <c r="J305" s="90"/>
      <c r="M305" s="103"/>
      <c r="N305" s="103"/>
      <c r="O305" s="103"/>
      <c r="P305" s="103"/>
      <c r="Q305" s="103"/>
      <c r="R305" s="103"/>
      <c r="S305" s="103"/>
      <c r="T305" s="103"/>
      <c r="U305" s="103"/>
      <c r="V305" s="103"/>
      <c r="W305" s="103"/>
    </row>
    <row r="306" spans="1:23" s="91" customFormat="1" ht="16" customHeight="1" x14ac:dyDescent="0.15">
      <c r="A306" s="86"/>
      <c r="B306" s="87" t="s">
        <v>191</v>
      </c>
      <c r="C306" s="86" t="s">
        <v>191</v>
      </c>
      <c r="D306" s="86"/>
      <c r="E306" s="88"/>
      <c r="F306" s="88"/>
      <c r="G306" s="88"/>
      <c r="H306" s="220"/>
      <c r="I306" s="89"/>
      <c r="J306" s="90"/>
      <c r="M306" s="103"/>
      <c r="N306" s="103"/>
      <c r="O306" s="103"/>
      <c r="P306" s="103"/>
      <c r="Q306" s="103"/>
      <c r="R306" s="103"/>
      <c r="S306" s="103"/>
      <c r="T306" s="103"/>
      <c r="U306" s="103"/>
      <c r="V306" s="103"/>
      <c r="W306" s="103"/>
    </row>
    <row r="307" spans="1:23" s="92" customFormat="1" ht="16" customHeight="1" x14ac:dyDescent="0.15">
      <c r="A307" s="86"/>
      <c r="B307" s="87" t="s">
        <v>191</v>
      </c>
      <c r="C307" s="86" t="s">
        <v>191</v>
      </c>
      <c r="D307" s="86"/>
      <c r="E307" s="88"/>
      <c r="F307" s="88"/>
      <c r="G307" s="88"/>
      <c r="H307" s="220"/>
      <c r="I307" s="89"/>
      <c r="J307" s="90"/>
      <c r="M307" s="103"/>
      <c r="N307" s="103"/>
      <c r="O307" s="103"/>
      <c r="P307" s="103"/>
      <c r="Q307" s="103"/>
      <c r="R307" s="103"/>
      <c r="S307" s="103"/>
      <c r="T307" s="103"/>
      <c r="U307" s="103"/>
      <c r="V307" s="103"/>
      <c r="W307" s="103"/>
    </row>
    <row r="308" spans="1:23" s="91" customFormat="1" ht="16" customHeight="1" x14ac:dyDescent="0.15">
      <c r="A308" s="86"/>
      <c r="B308" s="87" t="s">
        <v>191</v>
      </c>
      <c r="C308" s="94" t="s">
        <v>191</v>
      </c>
      <c r="D308" s="94"/>
      <c r="E308" s="88"/>
      <c r="F308" s="88"/>
      <c r="G308" s="88"/>
      <c r="H308" s="220"/>
      <c r="I308" s="89"/>
      <c r="J308" s="90"/>
      <c r="M308" s="103"/>
      <c r="N308" s="103"/>
      <c r="O308" s="103"/>
      <c r="P308" s="103"/>
      <c r="Q308" s="103"/>
      <c r="R308" s="103"/>
      <c r="S308" s="103"/>
      <c r="T308" s="103"/>
      <c r="U308" s="103"/>
      <c r="V308" s="103"/>
      <c r="W308" s="103"/>
    </row>
    <row r="309" spans="1:23" s="91" customFormat="1" ht="16" customHeight="1" x14ac:dyDescent="0.15">
      <c r="A309" s="86"/>
      <c r="B309" s="87" t="s">
        <v>191</v>
      </c>
      <c r="C309" s="94" t="s">
        <v>191</v>
      </c>
      <c r="D309" s="94"/>
      <c r="E309" s="88"/>
      <c r="F309" s="88"/>
      <c r="G309" s="88"/>
      <c r="H309" s="220"/>
      <c r="I309" s="89"/>
      <c r="J309" s="90"/>
      <c r="M309" s="103"/>
      <c r="N309" s="103"/>
      <c r="O309" s="103"/>
      <c r="P309" s="103"/>
      <c r="Q309" s="103"/>
      <c r="R309" s="103"/>
      <c r="S309" s="103"/>
      <c r="T309" s="103"/>
      <c r="U309" s="103"/>
      <c r="V309" s="103"/>
      <c r="W309" s="103"/>
    </row>
    <row r="310" spans="1:23" s="91" customFormat="1" ht="16" customHeight="1" x14ac:dyDescent="0.15">
      <c r="A310" s="86"/>
      <c r="B310" s="95" t="s">
        <v>191</v>
      </c>
      <c r="C310" s="94" t="s">
        <v>191</v>
      </c>
      <c r="D310" s="94"/>
      <c r="E310" s="88"/>
      <c r="F310" s="88"/>
      <c r="G310" s="88"/>
      <c r="H310" s="220"/>
      <c r="I310" s="89"/>
      <c r="J310" s="90"/>
      <c r="M310" s="103"/>
      <c r="N310" s="103"/>
      <c r="O310" s="103"/>
      <c r="P310" s="103"/>
      <c r="Q310" s="103"/>
      <c r="R310" s="103"/>
      <c r="S310" s="103"/>
      <c r="T310" s="103"/>
      <c r="U310" s="103"/>
      <c r="V310" s="103"/>
      <c r="W310" s="103"/>
    </row>
    <row r="311" spans="1:23" s="91" customFormat="1" ht="16" customHeight="1" x14ac:dyDescent="0.15">
      <c r="A311" s="86"/>
      <c r="B311" s="95" t="s">
        <v>191</v>
      </c>
      <c r="C311" s="94" t="s">
        <v>191</v>
      </c>
      <c r="D311" s="94"/>
      <c r="E311" s="88"/>
      <c r="F311" s="88"/>
      <c r="G311" s="88"/>
      <c r="H311" s="220"/>
      <c r="I311" s="89"/>
      <c r="J311" s="90"/>
      <c r="M311" s="103"/>
      <c r="N311" s="103"/>
      <c r="O311" s="103"/>
      <c r="P311" s="103"/>
      <c r="Q311" s="103"/>
      <c r="R311" s="103"/>
      <c r="S311" s="103"/>
      <c r="T311" s="103"/>
      <c r="U311" s="103"/>
      <c r="V311" s="103"/>
      <c r="W311" s="103"/>
    </row>
    <row r="312" spans="1:23" s="91" customFormat="1" ht="16" customHeight="1" x14ac:dyDescent="0.15">
      <c r="A312" s="86"/>
      <c r="B312" s="95" t="s">
        <v>191</v>
      </c>
      <c r="C312" s="94" t="s">
        <v>191</v>
      </c>
      <c r="D312" s="94"/>
      <c r="E312" s="88"/>
      <c r="F312" s="88"/>
      <c r="G312" s="88"/>
      <c r="H312" s="220"/>
      <c r="I312" s="89"/>
      <c r="J312" s="90"/>
      <c r="M312" s="103"/>
      <c r="N312" s="103"/>
      <c r="O312" s="103"/>
      <c r="P312" s="103"/>
      <c r="Q312" s="103"/>
      <c r="R312" s="103"/>
      <c r="S312" s="103"/>
      <c r="T312" s="103"/>
      <c r="U312" s="103"/>
      <c r="V312" s="103"/>
      <c r="W312" s="103"/>
    </row>
    <row r="313" spans="1:23" s="91" customFormat="1" ht="16" customHeight="1" x14ac:dyDescent="0.15">
      <c r="A313" s="86"/>
      <c r="B313" s="95" t="s">
        <v>191</v>
      </c>
      <c r="C313" s="94" t="s">
        <v>191</v>
      </c>
      <c r="D313" s="94"/>
      <c r="E313" s="88"/>
      <c r="F313" s="88"/>
      <c r="G313" s="88"/>
      <c r="H313" s="220"/>
      <c r="I313" s="89"/>
      <c r="J313" s="90"/>
      <c r="M313" s="103"/>
      <c r="N313" s="103"/>
      <c r="O313" s="103"/>
      <c r="P313" s="103"/>
      <c r="Q313" s="103"/>
      <c r="R313" s="103"/>
      <c r="S313" s="103"/>
      <c r="T313" s="103"/>
      <c r="U313" s="103"/>
      <c r="V313" s="103"/>
      <c r="W313" s="103"/>
    </row>
    <row r="314" spans="1:23" s="91" customFormat="1" ht="16" customHeight="1" x14ac:dyDescent="0.15">
      <c r="A314" s="86"/>
      <c r="B314" s="95" t="s">
        <v>191</v>
      </c>
      <c r="C314" s="94" t="s">
        <v>191</v>
      </c>
      <c r="D314" s="94"/>
      <c r="E314" s="88"/>
      <c r="F314" s="88"/>
      <c r="G314" s="88"/>
      <c r="H314" s="220"/>
      <c r="I314" s="89"/>
      <c r="J314" s="90"/>
      <c r="M314" s="103"/>
      <c r="N314" s="103"/>
      <c r="O314" s="103"/>
      <c r="P314" s="103"/>
      <c r="Q314" s="103"/>
      <c r="R314" s="103"/>
      <c r="S314" s="103"/>
      <c r="T314" s="103"/>
      <c r="U314" s="103"/>
      <c r="V314" s="103"/>
      <c r="W314" s="103"/>
    </row>
    <row r="315" spans="1:23" s="91" customFormat="1" ht="16" customHeight="1" x14ac:dyDescent="0.15">
      <c r="A315" s="86"/>
      <c r="B315" s="95" t="s">
        <v>191</v>
      </c>
      <c r="C315" s="94" t="s">
        <v>191</v>
      </c>
      <c r="D315" s="94"/>
      <c r="E315" s="88"/>
      <c r="F315" s="88"/>
      <c r="G315" s="88"/>
      <c r="H315" s="220"/>
      <c r="I315" s="89"/>
      <c r="J315" s="90"/>
      <c r="M315" s="103"/>
      <c r="N315" s="103"/>
      <c r="O315" s="103"/>
      <c r="P315" s="103"/>
      <c r="Q315" s="103"/>
      <c r="R315" s="103"/>
      <c r="S315" s="103"/>
      <c r="T315" s="103"/>
      <c r="U315" s="103"/>
      <c r="V315" s="103"/>
      <c r="W315" s="103"/>
    </row>
    <row r="316" spans="1:23" s="91" customFormat="1" ht="16" customHeight="1" x14ac:dyDescent="0.15">
      <c r="A316" s="86"/>
      <c r="B316" s="95" t="s">
        <v>191</v>
      </c>
      <c r="C316" s="94"/>
      <c r="D316" s="94"/>
      <c r="E316" s="88"/>
      <c r="F316" s="88"/>
      <c r="G316" s="88"/>
      <c r="H316" s="220"/>
      <c r="I316" s="89"/>
      <c r="J316" s="90"/>
      <c r="M316" s="103"/>
      <c r="N316" s="103"/>
      <c r="O316" s="103"/>
      <c r="P316" s="103"/>
      <c r="Q316" s="103"/>
      <c r="R316" s="103"/>
      <c r="S316" s="103"/>
      <c r="T316" s="103"/>
      <c r="U316" s="103"/>
      <c r="V316" s="103"/>
      <c r="W316" s="103"/>
    </row>
    <row r="317" spans="1:23" s="91" customFormat="1" ht="16" customHeight="1" x14ac:dyDescent="0.15">
      <c r="A317" s="86"/>
      <c r="B317" s="95" t="s">
        <v>191</v>
      </c>
      <c r="C317" s="94"/>
      <c r="D317" s="94"/>
      <c r="E317" s="88"/>
      <c r="F317" s="88"/>
      <c r="G317" s="88"/>
      <c r="H317" s="220"/>
      <c r="I317" s="89"/>
      <c r="J317" s="90"/>
      <c r="M317" s="103"/>
      <c r="N317" s="103"/>
      <c r="O317" s="103"/>
      <c r="P317" s="103"/>
      <c r="Q317" s="103"/>
      <c r="R317" s="103"/>
      <c r="S317" s="103"/>
      <c r="T317" s="103"/>
      <c r="U317" s="103"/>
      <c r="V317" s="103"/>
      <c r="W317" s="103"/>
    </row>
    <row r="318" spans="1:23" s="91" customFormat="1" ht="16" customHeight="1" x14ac:dyDescent="0.15">
      <c r="A318" s="86"/>
      <c r="B318" s="95"/>
      <c r="C318" s="94"/>
      <c r="D318" s="94"/>
      <c r="E318" s="88"/>
      <c r="F318" s="88"/>
      <c r="G318" s="88"/>
      <c r="H318" s="220"/>
      <c r="I318" s="89"/>
      <c r="J318" s="90"/>
      <c r="M318" s="103"/>
      <c r="N318" s="103"/>
      <c r="O318" s="103"/>
      <c r="P318" s="103"/>
      <c r="Q318" s="103"/>
      <c r="R318" s="103"/>
      <c r="S318" s="103"/>
      <c r="T318" s="103"/>
      <c r="U318" s="103"/>
      <c r="V318" s="103"/>
      <c r="W318" s="103"/>
    </row>
    <row r="319" spans="1:23" s="91" customFormat="1" ht="16" customHeight="1" x14ac:dyDescent="0.15">
      <c r="A319" s="86"/>
      <c r="B319" s="95"/>
      <c r="C319" s="94"/>
      <c r="D319" s="94"/>
      <c r="E319" s="88"/>
      <c r="F319" s="88"/>
      <c r="G319" s="88"/>
      <c r="H319" s="220"/>
      <c r="I319" s="89"/>
      <c r="J319" s="90"/>
      <c r="M319" s="103"/>
      <c r="N319" s="103"/>
      <c r="O319" s="103"/>
      <c r="P319" s="103"/>
      <c r="Q319" s="103"/>
      <c r="R319" s="103"/>
      <c r="S319" s="103"/>
      <c r="T319" s="103"/>
      <c r="U319" s="103"/>
      <c r="V319" s="103"/>
      <c r="W319" s="103"/>
    </row>
    <row r="320" spans="1:23" s="91" customFormat="1" ht="16" customHeight="1" x14ac:dyDescent="0.15">
      <c r="A320" s="86"/>
      <c r="B320" s="95"/>
      <c r="C320" s="94"/>
      <c r="D320" s="94"/>
      <c r="E320" s="88"/>
      <c r="F320" s="88"/>
      <c r="G320" s="88"/>
      <c r="H320" s="220"/>
      <c r="I320" s="89"/>
      <c r="J320" s="90"/>
      <c r="M320" s="103"/>
      <c r="N320" s="103"/>
      <c r="O320" s="103"/>
      <c r="P320" s="103"/>
      <c r="Q320" s="103"/>
      <c r="R320" s="103"/>
      <c r="S320" s="103"/>
      <c r="T320" s="103"/>
      <c r="U320" s="103"/>
      <c r="V320" s="103"/>
      <c r="W320" s="103"/>
    </row>
    <row r="321" spans="1:23" s="91" customFormat="1" ht="16" customHeight="1" x14ac:dyDescent="0.15">
      <c r="A321" s="86"/>
      <c r="B321" s="95"/>
      <c r="C321" s="94"/>
      <c r="D321" s="94"/>
      <c r="E321" s="88"/>
      <c r="F321" s="88"/>
      <c r="G321" s="88"/>
      <c r="H321" s="220"/>
      <c r="I321" s="89"/>
      <c r="J321" s="90"/>
      <c r="M321" s="103"/>
      <c r="N321" s="103"/>
      <c r="O321" s="103"/>
      <c r="P321" s="103"/>
      <c r="Q321" s="103"/>
      <c r="R321" s="103"/>
      <c r="S321" s="103"/>
      <c r="T321" s="103"/>
      <c r="U321" s="103"/>
      <c r="V321" s="103"/>
      <c r="W321" s="103"/>
    </row>
    <row r="322" spans="1:23" s="91" customFormat="1" ht="16" customHeight="1" x14ac:dyDescent="0.15">
      <c r="A322" s="86"/>
      <c r="B322" s="95"/>
      <c r="C322" s="94"/>
      <c r="D322" s="94"/>
      <c r="E322" s="88"/>
      <c r="F322" s="88"/>
      <c r="G322" s="88"/>
      <c r="H322" s="220"/>
      <c r="I322" s="89"/>
      <c r="J322" s="90"/>
      <c r="M322" s="103"/>
      <c r="N322" s="103"/>
      <c r="O322" s="103"/>
      <c r="P322" s="103"/>
      <c r="Q322" s="103"/>
      <c r="R322" s="103"/>
      <c r="S322" s="103"/>
      <c r="T322" s="103"/>
      <c r="U322" s="103"/>
      <c r="V322" s="103"/>
      <c r="W322" s="103"/>
    </row>
    <row r="323" spans="1:23" s="91" customFormat="1" ht="16" customHeight="1" x14ac:dyDescent="0.15">
      <c r="A323" s="86"/>
      <c r="B323" s="95"/>
      <c r="C323" s="94"/>
      <c r="D323" s="94"/>
      <c r="E323" s="88"/>
      <c r="F323" s="88"/>
      <c r="G323" s="88"/>
      <c r="H323" s="220"/>
      <c r="I323" s="89"/>
      <c r="J323" s="90"/>
      <c r="M323" s="103"/>
      <c r="N323" s="103"/>
      <c r="O323" s="103"/>
      <c r="P323" s="103"/>
      <c r="Q323" s="103"/>
      <c r="R323" s="103"/>
      <c r="S323" s="103"/>
      <c r="T323" s="103"/>
      <c r="U323" s="103"/>
      <c r="V323" s="103"/>
      <c r="W323" s="103"/>
    </row>
    <row r="324" spans="1:23" s="91" customFormat="1" ht="16" customHeight="1" x14ac:dyDescent="0.15">
      <c r="A324" s="86"/>
      <c r="B324" s="95"/>
      <c r="C324" s="94"/>
      <c r="D324" s="94"/>
      <c r="E324" s="88"/>
      <c r="F324" s="88"/>
      <c r="G324" s="88"/>
      <c r="H324" s="220"/>
      <c r="I324" s="89"/>
      <c r="J324" s="90"/>
      <c r="M324" s="103"/>
      <c r="N324" s="103"/>
      <c r="O324" s="103"/>
      <c r="P324" s="103"/>
      <c r="Q324" s="103"/>
      <c r="R324" s="103"/>
      <c r="S324" s="103"/>
      <c r="T324" s="103"/>
      <c r="U324" s="103"/>
      <c r="V324" s="103"/>
      <c r="W324" s="103"/>
    </row>
    <row r="325" spans="1:23" s="91" customFormat="1" ht="16" customHeight="1" x14ac:dyDescent="0.15">
      <c r="A325" s="86"/>
      <c r="B325" s="95"/>
      <c r="C325" s="94"/>
      <c r="D325" s="94"/>
      <c r="E325" s="88"/>
      <c r="F325" s="88"/>
      <c r="G325" s="88"/>
      <c r="H325" s="220"/>
      <c r="I325" s="89"/>
      <c r="J325" s="90"/>
      <c r="M325" s="103"/>
      <c r="N325" s="103"/>
      <c r="O325" s="103"/>
      <c r="P325" s="103"/>
      <c r="Q325" s="103"/>
      <c r="R325" s="103"/>
      <c r="S325" s="103"/>
      <c r="T325" s="103"/>
      <c r="U325" s="103"/>
      <c r="V325" s="103"/>
      <c r="W325" s="103"/>
    </row>
    <row r="326" spans="1:23" s="91" customFormat="1" ht="16" customHeight="1" x14ac:dyDescent="0.15">
      <c r="A326" s="86"/>
      <c r="B326" s="95"/>
      <c r="C326" s="94"/>
      <c r="D326" s="94"/>
      <c r="E326" s="88"/>
      <c r="F326" s="88"/>
      <c r="G326" s="88"/>
      <c r="H326" s="220"/>
      <c r="I326" s="89"/>
      <c r="J326" s="90"/>
      <c r="M326" s="103"/>
      <c r="N326" s="103"/>
      <c r="O326" s="103"/>
      <c r="P326" s="103"/>
      <c r="Q326" s="103"/>
      <c r="R326" s="103"/>
      <c r="S326" s="103"/>
      <c r="T326" s="103"/>
      <c r="U326" s="103"/>
      <c r="V326" s="103"/>
      <c r="W326" s="103"/>
    </row>
    <row r="327" spans="1:23" ht="16" customHeight="1" x14ac:dyDescent="0.15">
      <c r="M327" s="103"/>
      <c r="N327" s="103"/>
      <c r="O327" s="103"/>
      <c r="P327" s="103"/>
      <c r="Q327" s="103"/>
      <c r="R327" s="103"/>
      <c r="S327" s="103"/>
      <c r="T327" s="103"/>
      <c r="U327" s="103"/>
      <c r="V327" s="103"/>
      <c r="W327" s="103"/>
    </row>
    <row r="328" spans="1:23" ht="16" customHeight="1" x14ac:dyDescent="0.15">
      <c r="M328" s="103"/>
      <c r="N328" s="103"/>
      <c r="O328" s="103"/>
      <c r="P328" s="103"/>
      <c r="Q328" s="103"/>
      <c r="R328" s="103"/>
      <c r="S328" s="103"/>
      <c r="T328" s="103"/>
      <c r="U328" s="103"/>
      <c r="V328" s="103"/>
      <c r="W328" s="103"/>
    </row>
    <row r="329" spans="1:23" ht="16" customHeight="1" x14ac:dyDescent="0.15">
      <c r="M329" s="103"/>
      <c r="N329" s="103"/>
      <c r="O329" s="103"/>
      <c r="P329" s="103"/>
      <c r="Q329" s="103"/>
      <c r="R329" s="103"/>
      <c r="S329" s="103"/>
      <c r="T329" s="103"/>
      <c r="U329" s="103"/>
      <c r="V329" s="103"/>
      <c r="W329" s="103"/>
    </row>
    <row r="330" spans="1:23" ht="16" customHeight="1" x14ac:dyDescent="0.15">
      <c r="M330" s="103"/>
      <c r="N330" s="103"/>
      <c r="O330" s="103"/>
      <c r="P330" s="103"/>
      <c r="Q330" s="103"/>
      <c r="R330" s="103"/>
      <c r="S330" s="103"/>
      <c r="T330" s="103"/>
      <c r="U330" s="103"/>
      <c r="V330" s="103"/>
      <c r="W330" s="103"/>
    </row>
    <row r="331" spans="1:23" ht="16" customHeight="1" x14ac:dyDescent="0.15">
      <c r="M331" s="103"/>
      <c r="N331" s="103"/>
      <c r="O331" s="103"/>
      <c r="P331" s="103"/>
      <c r="Q331" s="103"/>
      <c r="R331" s="103"/>
      <c r="S331" s="103"/>
      <c r="T331" s="103"/>
      <c r="U331" s="103"/>
      <c r="V331" s="103"/>
      <c r="W331" s="103"/>
    </row>
    <row r="332" spans="1:23" ht="16" customHeight="1" x14ac:dyDescent="0.15">
      <c r="M332" s="103"/>
      <c r="N332" s="103"/>
      <c r="O332" s="103"/>
      <c r="P332" s="103"/>
      <c r="Q332" s="103"/>
      <c r="R332" s="103"/>
      <c r="S332" s="103"/>
      <c r="T332" s="103"/>
      <c r="U332" s="103"/>
      <c r="V332" s="103"/>
      <c r="W332" s="103"/>
    </row>
    <row r="333" spans="1:23" ht="16" customHeight="1" x14ac:dyDescent="0.15">
      <c r="M333" s="103"/>
      <c r="N333" s="103"/>
      <c r="O333" s="103"/>
      <c r="P333" s="103"/>
      <c r="Q333" s="103"/>
      <c r="R333" s="103"/>
      <c r="S333" s="103"/>
      <c r="T333" s="103"/>
      <c r="U333" s="103"/>
      <c r="V333" s="103"/>
      <c r="W333" s="103"/>
    </row>
    <row r="334" spans="1:23" ht="16" customHeight="1" x14ac:dyDescent="0.15"/>
    <row r="335" spans="1:23" ht="16" customHeight="1" x14ac:dyDescent="0.15"/>
    <row r="336" spans="1:23" ht="16" customHeight="1" x14ac:dyDescent="0.15"/>
  </sheetData>
  <mergeCells count="54">
    <mergeCell ref="C40:D40"/>
    <mergeCell ref="C35:D35"/>
    <mergeCell ref="C36:D36"/>
    <mergeCell ref="C37:D37"/>
    <mergeCell ref="C38:D38"/>
    <mergeCell ref="A15:J15"/>
    <mergeCell ref="C14:J14"/>
    <mergeCell ref="A7:B7"/>
    <mergeCell ref="A13:B13"/>
    <mergeCell ref="A14:B14"/>
    <mergeCell ref="A8:B8"/>
    <mergeCell ref="A9:B9"/>
    <mergeCell ref="A10:B10"/>
    <mergeCell ref="A11:B11"/>
    <mergeCell ref="A12:B12"/>
    <mergeCell ref="F8:J8"/>
    <mergeCell ref="F9:J9"/>
    <mergeCell ref="H10:J10"/>
    <mergeCell ref="F11:J11"/>
    <mergeCell ref="A5:B5"/>
    <mergeCell ref="A1:J1"/>
    <mergeCell ref="D3:G3"/>
    <mergeCell ref="D4:G4"/>
    <mergeCell ref="C2:G2"/>
    <mergeCell ref="D5:G5"/>
    <mergeCell ref="H2:H3"/>
    <mergeCell ref="C43:D43"/>
    <mergeCell ref="C22:D22"/>
    <mergeCell ref="C24:D24"/>
    <mergeCell ref="C25:D25"/>
    <mergeCell ref="C26:D26"/>
    <mergeCell ref="C27:D27"/>
    <mergeCell ref="C28:D28"/>
    <mergeCell ref="C29:D29"/>
    <mergeCell ref="C30:D30"/>
    <mergeCell ref="C31:D31"/>
    <mergeCell ref="C41:D41"/>
    <mergeCell ref="C42:D42"/>
    <mergeCell ref="C32:D32"/>
    <mergeCell ref="C33:D33"/>
    <mergeCell ref="C34:D34"/>
    <mergeCell ref="C39:D39"/>
    <mergeCell ref="A6:B6"/>
    <mergeCell ref="C21:D21"/>
    <mergeCell ref="C23:D23"/>
    <mergeCell ref="C6:J6"/>
    <mergeCell ref="C7:J7"/>
    <mergeCell ref="C8:D8"/>
    <mergeCell ref="C9:D9"/>
    <mergeCell ref="C10:D10"/>
    <mergeCell ref="C11:D11"/>
    <mergeCell ref="C20:D20"/>
    <mergeCell ref="C12:J12"/>
    <mergeCell ref="C13:J13"/>
  </mergeCells>
  <phoneticPr fontId="0" type="noConversion"/>
  <conditionalFormatting sqref="B44:B309">
    <cfRule type="expression" dxfId="105" priority="94" stopIfTrue="1">
      <formula>#REF!&gt;=1</formula>
    </cfRule>
  </conditionalFormatting>
  <conditionalFormatting sqref="H1:I1 H16:I18 E44:F44 C44:D307 F45:I47 E48:G307 E21:I43 A21:A307 C21:C43">
    <cfRule type="expression" dxfId="104" priority="93" stopIfTrue="1">
      <formula>#REF!&gt;=1</formula>
    </cfRule>
  </conditionalFormatting>
  <conditionalFormatting sqref="H48:I307">
    <cfRule type="expression" dxfId="103" priority="250" stopIfTrue="1">
      <formula>A48&gt;=1</formula>
    </cfRule>
  </conditionalFormatting>
  <conditionalFormatting sqref="J20">
    <cfRule type="expression" dxfId="102" priority="290" stopIfTrue="1">
      <formula>#REF!&gt;=1</formula>
    </cfRule>
  </conditionalFormatting>
  <conditionalFormatting sqref="J21:J43 J48:J307">
    <cfRule type="expression" dxfId="101" priority="96" stopIfTrue="1">
      <formula>A21&gt;=1</formula>
    </cfRule>
  </conditionalFormatting>
  <conditionalFormatting sqref="J45:J47">
    <cfRule type="expression" dxfId="100" priority="292" stopIfTrue="1">
      <formula>A44&gt;=1</formula>
    </cfRule>
  </conditionalFormatting>
  <printOptions horizontalCentered="1"/>
  <pageMargins left="0.59055118110236227" right="0.59055118110236227" top="0.98425196850393704" bottom="0.98425196850393704" header="0.51181102362204722" footer="0.51181102362204722"/>
  <pageSetup scale="13" orientation="portrait" horizontalDpi="300" verticalDpi="300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625F5DD-711E-334C-B53B-AA8FCE43E462}">
          <x14:formula1>
            <xm:f>Tabela!$B$3:$B$85</xm:f>
          </x14:formula1>
          <xm:sqref>C21:D43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28"/>
  <sheetViews>
    <sheetView showGridLines="0" topLeftCell="A38" zoomScaleNormal="100" workbookViewId="0">
      <selection activeCell="F51" sqref="F51"/>
    </sheetView>
  </sheetViews>
  <sheetFormatPr baseColWidth="10" defaultColWidth="8.83203125" defaultRowHeight="13" x14ac:dyDescent="0.15"/>
  <cols>
    <col min="1" max="1" width="4" customWidth="1"/>
    <col min="2" max="2" width="10.6640625" style="6" customWidth="1"/>
    <col min="3" max="3" width="57.33203125" style="7" customWidth="1"/>
    <col min="4" max="4" width="8.1640625" style="6" bestFit="1" customWidth="1"/>
    <col min="5" max="5" width="10.5" style="77" bestFit="1" customWidth="1"/>
    <col min="6" max="6" width="16.5" style="19" bestFit="1" customWidth="1"/>
    <col min="7" max="7" width="16.5" bestFit="1" customWidth="1"/>
  </cols>
  <sheetData>
    <row r="1" spans="1:7" x14ac:dyDescent="0.15">
      <c r="A1" s="10"/>
      <c r="B1" s="9"/>
      <c r="C1" s="12" t="s">
        <v>5</v>
      </c>
      <c r="D1" s="9"/>
      <c r="E1" s="72"/>
      <c r="F1" s="15"/>
    </row>
    <row r="2" spans="1:7" ht="20" x14ac:dyDescent="0.2">
      <c r="A2" s="10"/>
      <c r="B2" s="275" t="s">
        <v>4</v>
      </c>
      <c r="C2" s="275"/>
      <c r="D2" s="11"/>
      <c r="E2" s="73"/>
      <c r="F2" s="16"/>
    </row>
    <row r="3" spans="1:7" ht="14" thickBot="1" x14ac:dyDescent="0.2">
      <c r="B3" s="3"/>
      <c r="C3"/>
      <c r="D3" s="3"/>
      <c r="E3" s="74"/>
      <c r="F3" s="17"/>
    </row>
    <row r="4" spans="1:7" ht="14" thickBot="1" x14ac:dyDescent="0.2">
      <c r="B4" s="4" t="s">
        <v>1</v>
      </c>
      <c r="C4" s="5" t="s">
        <v>2</v>
      </c>
      <c r="D4" s="8" t="s">
        <v>0</v>
      </c>
      <c r="E4" s="75"/>
      <c r="F4" s="18" t="s">
        <v>3</v>
      </c>
    </row>
    <row r="5" spans="1:7" ht="14" x14ac:dyDescent="0.2">
      <c r="A5" s="1"/>
      <c r="B5" s="179" t="s">
        <v>187</v>
      </c>
      <c r="C5" s="179" t="s">
        <v>188</v>
      </c>
      <c r="D5" s="179" t="s">
        <v>13</v>
      </c>
      <c r="E5" s="179"/>
      <c r="F5" s="179" t="s">
        <v>189</v>
      </c>
      <c r="G5" s="179" t="s">
        <v>190</v>
      </c>
    </row>
    <row r="6" spans="1:7" ht="14" thickBot="1" x14ac:dyDescent="0.2">
      <c r="A6" s="2">
        <v>1</v>
      </c>
      <c r="B6" s="276" t="s">
        <v>15</v>
      </c>
      <c r="C6" s="277"/>
      <c r="D6" s="110"/>
      <c r="E6" s="110"/>
      <c r="F6" s="111"/>
      <c r="G6" s="111"/>
    </row>
    <row r="7" spans="1:7" x14ac:dyDescent="0.15">
      <c r="A7" s="2">
        <f t="shared" ref="A7:A10" si="0">A6+1</f>
        <v>2</v>
      </c>
      <c r="B7" s="104">
        <v>8</v>
      </c>
      <c r="C7" s="105" t="s">
        <v>16</v>
      </c>
      <c r="D7" s="112">
        <v>0</v>
      </c>
      <c r="E7" s="250">
        <v>4.8</v>
      </c>
      <c r="F7" s="106" t="s">
        <v>20</v>
      </c>
      <c r="G7" s="115" t="s">
        <v>96</v>
      </c>
    </row>
    <row r="8" spans="1:7" x14ac:dyDescent="0.15">
      <c r="A8" s="2">
        <f t="shared" si="0"/>
        <v>3</v>
      </c>
      <c r="B8" s="106">
        <v>4</v>
      </c>
      <c r="C8" s="107" t="s">
        <v>17</v>
      </c>
      <c r="D8" s="113">
        <v>0</v>
      </c>
      <c r="E8" s="251">
        <v>4.8</v>
      </c>
      <c r="F8" s="106" t="s">
        <v>20</v>
      </c>
      <c r="G8" s="141" t="s">
        <v>97</v>
      </c>
    </row>
    <row r="9" spans="1:7" x14ac:dyDescent="0.15">
      <c r="A9" s="2">
        <f t="shared" si="0"/>
        <v>4</v>
      </c>
      <c r="B9" s="106">
        <v>6</v>
      </c>
      <c r="C9" s="107" t="s">
        <v>18</v>
      </c>
      <c r="D9" s="113">
        <v>0</v>
      </c>
      <c r="E9" s="251">
        <v>4.8</v>
      </c>
      <c r="F9" s="106" t="s">
        <v>20</v>
      </c>
      <c r="G9" s="116" t="s">
        <v>98</v>
      </c>
    </row>
    <row r="10" spans="1:7" x14ac:dyDescent="0.15">
      <c r="A10" s="2">
        <f t="shared" si="0"/>
        <v>5</v>
      </c>
      <c r="B10" s="106">
        <v>1</v>
      </c>
      <c r="C10" s="107" t="s">
        <v>19</v>
      </c>
      <c r="D10" s="113">
        <v>0</v>
      </c>
      <c r="E10" s="251">
        <v>4.8</v>
      </c>
      <c r="F10" s="106" t="s">
        <v>20</v>
      </c>
      <c r="G10" s="141" t="s">
        <v>99</v>
      </c>
    </row>
    <row r="11" spans="1:7" ht="14" thickBot="1" x14ac:dyDescent="0.2">
      <c r="A11" s="2" t="e">
        <f>#REF!+1</f>
        <v>#REF!</v>
      </c>
      <c r="B11" s="119"/>
      <c r="C11"/>
      <c r="D11"/>
      <c r="E11"/>
      <c r="F11" s="119"/>
      <c r="G11" s="146"/>
    </row>
    <row r="12" spans="1:7" ht="14" thickBot="1" x14ac:dyDescent="0.2">
      <c r="A12" s="2" t="e">
        <f t="shared" ref="A12:A28" si="1">A11+1</f>
        <v>#REF!</v>
      </c>
      <c r="B12" s="122"/>
      <c r="C12" s="123" t="s">
        <v>21</v>
      </c>
      <c r="D12" s="151"/>
      <c r="E12" s="152"/>
      <c r="F12" s="122"/>
      <c r="G12" s="122"/>
    </row>
    <row r="13" spans="1:7" x14ac:dyDescent="0.15">
      <c r="A13" s="2" t="e">
        <f>#REF!+1</f>
        <v>#REF!</v>
      </c>
      <c r="B13" s="106">
        <v>90</v>
      </c>
      <c r="C13" s="107" t="s">
        <v>22</v>
      </c>
      <c r="D13" s="113">
        <v>5.1999999999999998E-2</v>
      </c>
      <c r="E13" s="247">
        <v>4</v>
      </c>
      <c r="F13" s="106" t="s">
        <v>100</v>
      </c>
      <c r="G13" s="145" t="s">
        <v>101</v>
      </c>
    </row>
    <row r="14" spans="1:7" x14ac:dyDescent="0.15">
      <c r="A14" s="2" t="e">
        <f t="shared" si="1"/>
        <v>#REF!</v>
      </c>
      <c r="B14" s="106">
        <v>92</v>
      </c>
      <c r="C14" s="107" t="s">
        <v>23</v>
      </c>
      <c r="D14" s="113">
        <v>5.1999999999999998E-2</v>
      </c>
      <c r="E14" s="247">
        <v>4</v>
      </c>
      <c r="F14" s="106" t="s">
        <v>100</v>
      </c>
      <c r="G14" s="145" t="s">
        <v>102</v>
      </c>
    </row>
    <row r="15" spans="1:7" x14ac:dyDescent="0.15">
      <c r="A15" s="2" t="e">
        <f t="shared" si="1"/>
        <v>#REF!</v>
      </c>
      <c r="B15" s="106">
        <v>96</v>
      </c>
      <c r="C15" s="107" t="s">
        <v>24</v>
      </c>
      <c r="D15" s="113">
        <v>5.1999999999999998E-2</v>
      </c>
      <c r="E15" s="247">
        <v>4.5</v>
      </c>
      <c r="F15" s="106" t="s">
        <v>100</v>
      </c>
      <c r="G15" s="145" t="s">
        <v>103</v>
      </c>
    </row>
    <row r="16" spans="1:7" x14ac:dyDescent="0.15">
      <c r="A16" s="2" t="e">
        <f>#REF!+1</f>
        <v>#REF!</v>
      </c>
      <c r="B16" s="106">
        <v>91</v>
      </c>
      <c r="C16" s="107" t="s">
        <v>25</v>
      </c>
      <c r="D16" s="113">
        <v>5.1999999999999998E-2</v>
      </c>
      <c r="E16" s="247">
        <v>4.5</v>
      </c>
      <c r="F16" s="106" t="s">
        <v>100</v>
      </c>
      <c r="G16" s="145" t="s">
        <v>104</v>
      </c>
    </row>
    <row r="17" spans="1:7" x14ac:dyDescent="0.15">
      <c r="A17" s="2" t="e">
        <f t="shared" si="1"/>
        <v>#REF!</v>
      </c>
      <c r="B17" s="106">
        <v>93</v>
      </c>
      <c r="C17" s="107" t="s">
        <v>26</v>
      </c>
      <c r="D17" s="113">
        <v>5.1999999999999998E-2</v>
      </c>
      <c r="E17" s="247">
        <v>5</v>
      </c>
      <c r="F17" s="106" t="s">
        <v>100</v>
      </c>
      <c r="G17" s="153" t="s">
        <v>105</v>
      </c>
    </row>
    <row r="18" spans="1:7" x14ac:dyDescent="0.15">
      <c r="A18" s="2" t="e">
        <f>#REF!+1</f>
        <v>#REF!</v>
      </c>
      <c r="B18" s="106">
        <v>60</v>
      </c>
      <c r="C18" s="107" t="s">
        <v>27</v>
      </c>
      <c r="D18" s="113">
        <v>5.1999999999999998E-2</v>
      </c>
      <c r="E18" s="247">
        <v>5.5</v>
      </c>
      <c r="F18" s="106" t="s">
        <v>100</v>
      </c>
      <c r="G18" s="145" t="s">
        <v>106</v>
      </c>
    </row>
    <row r="19" spans="1:7" x14ac:dyDescent="0.15">
      <c r="A19" s="2"/>
      <c r="B19" s="106">
        <v>59</v>
      </c>
      <c r="C19" s="107" t="s">
        <v>28</v>
      </c>
      <c r="D19" s="113">
        <v>5.1999999999999998E-2</v>
      </c>
      <c r="E19" s="247">
        <v>6</v>
      </c>
      <c r="F19" s="106" t="s">
        <v>100</v>
      </c>
      <c r="G19" s="145" t="s">
        <v>107</v>
      </c>
    </row>
    <row r="20" spans="1:7" x14ac:dyDescent="0.15">
      <c r="A20" s="2"/>
      <c r="B20" s="106">
        <v>334</v>
      </c>
      <c r="C20" s="107" t="s">
        <v>29</v>
      </c>
      <c r="D20" s="113">
        <v>5.1999999999999998E-2</v>
      </c>
      <c r="E20" s="247">
        <v>6.5</v>
      </c>
      <c r="F20" s="106" t="s">
        <v>100</v>
      </c>
      <c r="G20" s="145" t="s">
        <v>108</v>
      </c>
    </row>
    <row r="21" spans="1:7" x14ac:dyDescent="0.15">
      <c r="A21" s="2" t="e">
        <f>A18+1</f>
        <v>#REF!</v>
      </c>
      <c r="B21" s="106">
        <v>67</v>
      </c>
      <c r="C21" s="107" t="s">
        <v>30</v>
      </c>
      <c r="D21" s="113">
        <v>5.1999999999999998E-2</v>
      </c>
      <c r="E21" s="247">
        <v>7</v>
      </c>
      <c r="F21" s="106" t="s">
        <v>100</v>
      </c>
      <c r="G21" s="145" t="s">
        <v>109</v>
      </c>
    </row>
    <row r="22" spans="1:7" x14ac:dyDescent="0.15">
      <c r="A22" s="2" t="e">
        <f t="shared" si="1"/>
        <v>#REF!</v>
      </c>
      <c r="B22" s="106">
        <v>70</v>
      </c>
      <c r="C22" s="107" t="s">
        <v>31</v>
      </c>
      <c r="D22" s="113">
        <v>5.1999999999999998E-2</v>
      </c>
      <c r="E22" s="247">
        <v>7.5</v>
      </c>
      <c r="F22" s="106" t="s">
        <v>100</v>
      </c>
      <c r="G22" s="145" t="s">
        <v>110</v>
      </c>
    </row>
    <row r="23" spans="1:7" x14ac:dyDescent="0.15">
      <c r="A23" s="2"/>
      <c r="B23" s="106">
        <v>72</v>
      </c>
      <c r="C23" s="107" t="s">
        <v>32</v>
      </c>
      <c r="D23" s="113">
        <v>5.1999999999999998E-2</v>
      </c>
      <c r="E23" s="247">
        <v>9</v>
      </c>
      <c r="F23" s="106" t="s">
        <v>100</v>
      </c>
      <c r="G23" s="145" t="s">
        <v>111</v>
      </c>
    </row>
    <row r="24" spans="1:7" x14ac:dyDescent="0.15">
      <c r="A24" s="2" t="e">
        <f>A22+1</f>
        <v>#REF!</v>
      </c>
      <c r="B24" s="106">
        <v>94</v>
      </c>
      <c r="C24" s="107" t="s">
        <v>33</v>
      </c>
      <c r="D24" s="113">
        <v>5.1999999999999998E-2</v>
      </c>
      <c r="E24" s="247">
        <v>7</v>
      </c>
      <c r="F24" s="106" t="s">
        <v>100</v>
      </c>
      <c r="G24" s="145" t="s">
        <v>112</v>
      </c>
    </row>
    <row r="25" spans="1:7" x14ac:dyDescent="0.15">
      <c r="A25" s="2"/>
      <c r="B25" s="106">
        <v>809</v>
      </c>
      <c r="C25" s="107" t="s">
        <v>34</v>
      </c>
      <c r="D25" s="113">
        <v>5.1999999999999998E-2</v>
      </c>
      <c r="E25" s="247">
        <v>8</v>
      </c>
      <c r="F25" s="106" t="s">
        <v>100</v>
      </c>
      <c r="G25" s="154" t="s">
        <v>113</v>
      </c>
    </row>
    <row r="26" spans="1:7" x14ac:dyDescent="0.15">
      <c r="A26" s="2" t="e">
        <f>A24+1</f>
        <v>#REF!</v>
      </c>
      <c r="B26" s="106">
        <v>810</v>
      </c>
      <c r="C26" s="107" t="s">
        <v>35</v>
      </c>
      <c r="D26" s="113">
        <v>5.1999999999999998E-2</v>
      </c>
      <c r="E26" s="247">
        <v>9</v>
      </c>
      <c r="F26" s="106" t="s">
        <v>100</v>
      </c>
      <c r="G26" s="155" t="s">
        <v>114</v>
      </c>
    </row>
    <row r="27" spans="1:7" x14ac:dyDescent="0.15">
      <c r="A27" s="2" t="e">
        <f t="shared" si="1"/>
        <v>#REF!</v>
      </c>
      <c r="B27" s="106">
        <v>828</v>
      </c>
      <c r="C27" s="107" t="s">
        <v>36</v>
      </c>
      <c r="D27" s="113">
        <v>5.1999999999999998E-2</v>
      </c>
      <c r="E27" s="247">
        <v>10</v>
      </c>
      <c r="F27" s="106" t="s">
        <v>100</v>
      </c>
      <c r="G27" s="156" t="s">
        <v>115</v>
      </c>
    </row>
    <row r="28" spans="1:7" x14ac:dyDescent="0.15">
      <c r="A28" s="2" t="e">
        <f t="shared" si="1"/>
        <v>#REF!</v>
      </c>
      <c r="B28" s="106">
        <v>829</v>
      </c>
      <c r="C28" s="107" t="s">
        <v>37</v>
      </c>
      <c r="D28" s="113">
        <v>5.1999999999999998E-2</v>
      </c>
      <c r="E28" s="247">
        <v>12</v>
      </c>
      <c r="F28" s="106" t="s">
        <v>100</v>
      </c>
      <c r="G28" s="157" t="s">
        <v>116</v>
      </c>
    </row>
    <row r="29" spans="1:7" x14ac:dyDescent="0.15">
      <c r="A29" s="2"/>
      <c r="B29" s="106">
        <v>73</v>
      </c>
      <c r="C29" s="107" t="s">
        <v>38</v>
      </c>
      <c r="D29" s="113">
        <v>5.1999999999999998E-2</v>
      </c>
      <c r="E29" s="247">
        <v>15</v>
      </c>
      <c r="F29" s="106" t="s">
        <v>100</v>
      </c>
      <c r="G29" s="145" t="s">
        <v>117</v>
      </c>
    </row>
    <row r="30" spans="1:7" x14ac:dyDescent="0.15">
      <c r="A30" s="2"/>
      <c r="B30" s="106">
        <v>84</v>
      </c>
      <c r="C30" s="107" t="s">
        <v>39</v>
      </c>
      <c r="D30" s="113">
        <v>5.1999999999999998E-2</v>
      </c>
      <c r="E30" s="247">
        <v>25</v>
      </c>
      <c r="F30" s="106" t="s">
        <v>100</v>
      </c>
      <c r="G30" s="145" t="s">
        <v>118</v>
      </c>
    </row>
    <row r="31" spans="1:7" ht="14" thickBot="1" x14ac:dyDescent="0.2">
      <c r="A31" s="2" t="e">
        <f>#REF!+1</f>
        <v>#REF!</v>
      </c>
      <c r="B31" s="119"/>
      <c r="C31" s="118"/>
      <c r="D31"/>
      <c r="E31"/>
      <c r="F31" s="119"/>
      <c r="G31" s="158"/>
    </row>
    <row r="32" spans="1:7" ht="14" thickBot="1" x14ac:dyDescent="0.2">
      <c r="A32" s="2" t="e">
        <f>#REF!+1</f>
        <v>#REF!</v>
      </c>
      <c r="B32" s="122"/>
      <c r="C32" s="124" t="s">
        <v>40</v>
      </c>
      <c r="D32" s="110"/>
      <c r="E32" s="152"/>
      <c r="F32" s="122"/>
      <c r="G32" s="122"/>
    </row>
    <row r="33" spans="1:7" ht="14" thickBot="1" x14ac:dyDescent="0.2">
      <c r="A33" s="2" t="e">
        <f>#REF!+1</f>
        <v>#REF!</v>
      </c>
      <c r="B33" s="127"/>
      <c r="C33" s="130" t="s">
        <v>41</v>
      </c>
      <c r="D33"/>
      <c r="E33"/>
      <c r="F33"/>
    </row>
    <row r="34" spans="1:7" x14ac:dyDescent="0.15">
      <c r="A34" s="2" t="e">
        <f t="shared" ref="A34:A36" si="2">A33+1</f>
        <v>#REF!</v>
      </c>
      <c r="B34" s="127">
        <v>125</v>
      </c>
      <c r="C34" s="126" t="s">
        <v>42</v>
      </c>
      <c r="D34" s="160">
        <v>0</v>
      </c>
      <c r="E34" s="244">
        <v>10</v>
      </c>
      <c r="F34" s="106" t="s">
        <v>120</v>
      </c>
      <c r="G34" s="145" t="s">
        <v>121</v>
      </c>
    </row>
    <row r="35" spans="1:7" x14ac:dyDescent="0.15">
      <c r="A35" s="2" t="e">
        <f t="shared" si="2"/>
        <v>#REF!</v>
      </c>
      <c r="B35" s="127">
        <v>129</v>
      </c>
      <c r="C35" s="128" t="s">
        <v>43</v>
      </c>
      <c r="D35" s="160">
        <v>0</v>
      </c>
      <c r="E35" s="244">
        <v>10</v>
      </c>
      <c r="F35" s="106" t="s">
        <v>120</v>
      </c>
      <c r="G35" s="145" t="s">
        <v>122</v>
      </c>
    </row>
    <row r="36" spans="1:7" ht="14" thickBot="1" x14ac:dyDescent="0.2">
      <c r="A36" s="2" t="e">
        <f t="shared" si="2"/>
        <v>#REF!</v>
      </c>
      <c r="B36" s="127">
        <v>137</v>
      </c>
      <c r="C36" s="129" t="s">
        <v>44</v>
      </c>
      <c r="D36" s="160">
        <v>0</v>
      </c>
      <c r="E36" s="244">
        <v>10</v>
      </c>
      <c r="F36" s="106" t="s">
        <v>120</v>
      </c>
      <c r="G36" s="145" t="s">
        <v>123</v>
      </c>
    </row>
    <row r="37" spans="1:7" ht="16" thickBot="1" x14ac:dyDescent="0.25">
      <c r="A37" s="2"/>
      <c r="B37" s="127"/>
      <c r="C37" s="131" t="s">
        <v>45</v>
      </c>
      <c r="D37"/>
      <c r="E37"/>
      <c r="F37"/>
    </row>
    <row r="38" spans="1:7" x14ac:dyDescent="0.15">
      <c r="A38" s="2"/>
      <c r="B38" s="127">
        <v>850</v>
      </c>
      <c r="C38" s="126" t="s">
        <v>46</v>
      </c>
      <c r="D38" s="160">
        <v>0</v>
      </c>
      <c r="E38" s="244">
        <v>20</v>
      </c>
      <c r="F38" s="106" t="s">
        <v>120</v>
      </c>
      <c r="G38" s="157" t="s">
        <v>124</v>
      </c>
    </row>
    <row r="39" spans="1:7" x14ac:dyDescent="0.15">
      <c r="A39" s="2"/>
      <c r="B39" s="127">
        <v>144</v>
      </c>
      <c r="C39" s="128" t="s">
        <v>47</v>
      </c>
      <c r="D39" s="160">
        <v>0</v>
      </c>
      <c r="E39" s="244">
        <v>20</v>
      </c>
      <c r="F39" s="106" t="s">
        <v>120</v>
      </c>
      <c r="G39" s="157" t="s">
        <v>125</v>
      </c>
    </row>
    <row r="40" spans="1:7" x14ac:dyDescent="0.15">
      <c r="A40" s="2"/>
      <c r="B40" s="127">
        <v>190</v>
      </c>
      <c r="C40" s="128" t="s">
        <v>48</v>
      </c>
      <c r="D40" s="160">
        <v>0</v>
      </c>
      <c r="E40" s="244">
        <v>20</v>
      </c>
      <c r="F40" s="106" t="s">
        <v>120</v>
      </c>
      <c r="G40" s="157" t="s">
        <v>126</v>
      </c>
    </row>
    <row r="41" spans="1:7" x14ac:dyDescent="0.15">
      <c r="A41" s="2"/>
      <c r="B41" s="127">
        <v>837</v>
      </c>
      <c r="C41" s="128" t="s">
        <v>49</v>
      </c>
      <c r="D41" s="160">
        <v>0</v>
      </c>
      <c r="E41" s="244">
        <v>20</v>
      </c>
      <c r="F41" s="106" t="s">
        <v>120</v>
      </c>
      <c r="G41" s="157" t="s">
        <v>127</v>
      </c>
    </row>
    <row r="42" spans="1:7" ht="14" thickBot="1" x14ac:dyDescent="0.2">
      <c r="A42" s="2"/>
      <c r="B42" s="127">
        <v>192</v>
      </c>
      <c r="C42" s="129" t="s">
        <v>50</v>
      </c>
      <c r="D42" s="160">
        <v>0</v>
      </c>
      <c r="E42" s="244">
        <v>25</v>
      </c>
      <c r="F42" s="106" t="s">
        <v>120</v>
      </c>
      <c r="G42" s="157" t="s">
        <v>128</v>
      </c>
    </row>
    <row r="43" spans="1:7" x14ac:dyDescent="0.15">
      <c r="A43" s="2" t="e">
        <f>#REF!+1</f>
        <v>#REF!</v>
      </c>
      <c r="B43" s="106">
        <v>134</v>
      </c>
      <c r="C43" s="132" t="s">
        <v>51</v>
      </c>
      <c r="D43" s="160">
        <v>0</v>
      </c>
      <c r="E43" s="244">
        <v>35</v>
      </c>
      <c r="F43" s="106" t="s">
        <v>120</v>
      </c>
      <c r="G43" s="157" t="s">
        <v>129</v>
      </c>
    </row>
    <row r="44" spans="1:7" x14ac:dyDescent="0.15">
      <c r="A44" s="2" t="e">
        <f t="shared" ref="A44:A61" si="3">A43+1</f>
        <v>#REF!</v>
      </c>
      <c r="B44" s="106">
        <v>135</v>
      </c>
      <c r="C44" s="107" t="s">
        <v>52</v>
      </c>
      <c r="D44" s="160">
        <v>0</v>
      </c>
      <c r="E44" s="244">
        <v>35</v>
      </c>
      <c r="F44" s="106" t="s">
        <v>120</v>
      </c>
      <c r="G44" s="157" t="s">
        <v>130</v>
      </c>
    </row>
    <row r="45" spans="1:7" x14ac:dyDescent="0.15">
      <c r="A45" s="2" t="e">
        <f t="shared" si="3"/>
        <v>#REF!</v>
      </c>
      <c r="B45" s="106">
        <v>122</v>
      </c>
      <c r="C45" s="107" t="s">
        <v>53</v>
      </c>
      <c r="D45" s="160">
        <v>0</v>
      </c>
      <c r="E45" s="244">
        <v>45</v>
      </c>
      <c r="F45" s="106" t="s">
        <v>120</v>
      </c>
      <c r="G45" s="157" t="s">
        <v>131</v>
      </c>
    </row>
    <row r="46" spans="1:7" ht="14" thickBot="1" x14ac:dyDescent="0.2">
      <c r="A46" s="2" t="e">
        <f>#REF!+1</f>
        <v>#REF!</v>
      </c>
      <c r="B46" s="108">
        <v>142</v>
      </c>
      <c r="C46" s="109" t="s">
        <v>54</v>
      </c>
      <c r="D46" s="160">
        <v>0</v>
      </c>
      <c r="E46" s="244">
        <v>45</v>
      </c>
      <c r="F46" s="108" t="s">
        <v>120</v>
      </c>
      <c r="G46" s="161" t="s">
        <v>132</v>
      </c>
    </row>
    <row r="47" spans="1:7" ht="14" thickBot="1" x14ac:dyDescent="0.2">
      <c r="A47" s="2" t="e">
        <f>A46+1</f>
        <v>#REF!</v>
      </c>
      <c r="B47" s="119"/>
      <c r="C47" s="118"/>
      <c r="D47"/>
      <c r="E47"/>
      <c r="F47"/>
      <c r="G47" s="158"/>
    </row>
    <row r="48" spans="1:7" ht="14" thickBot="1" x14ac:dyDescent="0.2">
      <c r="A48" s="2" t="e">
        <f t="shared" si="3"/>
        <v>#REF!</v>
      </c>
      <c r="B48" s="122"/>
      <c r="C48" s="133" t="s">
        <v>55</v>
      </c>
      <c r="D48" s="110"/>
      <c r="E48" s="152"/>
      <c r="F48" s="122"/>
      <c r="G48" s="122"/>
    </row>
    <row r="49" spans="1:7" x14ac:dyDescent="0.15">
      <c r="A49" s="2" t="e">
        <f t="shared" si="3"/>
        <v>#REF!</v>
      </c>
      <c r="B49" s="115">
        <v>111</v>
      </c>
      <c r="C49" s="105" t="s">
        <v>56</v>
      </c>
      <c r="D49" s="112">
        <v>0</v>
      </c>
      <c r="E49" s="246">
        <v>1.5</v>
      </c>
      <c r="F49" s="104" t="s">
        <v>120</v>
      </c>
      <c r="G49" s="125" t="s">
        <v>133</v>
      </c>
    </row>
    <row r="50" spans="1:7" x14ac:dyDescent="0.15">
      <c r="A50" s="2" t="e">
        <f t="shared" si="3"/>
        <v>#REF!</v>
      </c>
      <c r="B50" s="134">
        <v>113</v>
      </c>
      <c r="C50" s="121" t="s">
        <v>57</v>
      </c>
      <c r="D50" s="162">
        <v>0</v>
      </c>
      <c r="E50" s="252">
        <v>3.8</v>
      </c>
      <c r="F50" s="114" t="s">
        <v>120</v>
      </c>
      <c r="G50" s="163" t="s">
        <v>134</v>
      </c>
    </row>
    <row r="51" spans="1:7" x14ac:dyDescent="0.15">
      <c r="A51" s="2" t="e">
        <f>#REF!+1</f>
        <v>#REF!</v>
      </c>
      <c r="B51" s="119"/>
      <c r="C51"/>
      <c r="D51"/>
      <c r="E51"/>
      <c r="F51"/>
      <c r="G51" s="146"/>
    </row>
    <row r="52" spans="1:7" x14ac:dyDescent="0.15">
      <c r="A52" s="2" t="e">
        <f t="shared" si="3"/>
        <v>#REF!</v>
      </c>
      <c r="B52" s="122"/>
      <c r="C52" s="135" t="s">
        <v>58</v>
      </c>
      <c r="D52" s="110"/>
      <c r="E52" s="152"/>
      <c r="F52" s="122"/>
      <c r="G52" s="122"/>
    </row>
    <row r="53" spans="1:7" x14ac:dyDescent="0.15">
      <c r="A53" s="2" t="e">
        <f t="shared" si="3"/>
        <v>#REF!</v>
      </c>
      <c r="B53" s="106">
        <v>515</v>
      </c>
      <c r="C53" s="107" t="s">
        <v>59</v>
      </c>
      <c r="D53" s="113">
        <v>0</v>
      </c>
      <c r="E53" s="247">
        <v>3</v>
      </c>
      <c r="F53" s="106" t="s">
        <v>120</v>
      </c>
      <c r="G53" s="149" t="s">
        <v>135</v>
      </c>
    </row>
    <row r="54" spans="1:7" x14ac:dyDescent="0.15">
      <c r="A54" s="2" t="e">
        <f t="shared" si="3"/>
        <v>#REF!</v>
      </c>
      <c r="B54" s="106">
        <v>516</v>
      </c>
      <c r="C54" s="107" t="s">
        <v>60</v>
      </c>
      <c r="D54" s="113">
        <v>0</v>
      </c>
      <c r="E54" s="247">
        <v>5.5</v>
      </c>
      <c r="F54" s="106" t="s">
        <v>120</v>
      </c>
      <c r="G54" s="127" t="s">
        <v>136</v>
      </c>
    </row>
    <row r="55" spans="1:7" x14ac:dyDescent="0.15">
      <c r="A55" s="2" t="e">
        <f>#REF!+1</f>
        <v>#REF!</v>
      </c>
      <c r="B55" s="106">
        <v>520</v>
      </c>
      <c r="C55" s="107" t="s">
        <v>61</v>
      </c>
      <c r="D55" s="113">
        <v>0</v>
      </c>
      <c r="E55" s="247">
        <v>22</v>
      </c>
      <c r="F55" s="106" t="s">
        <v>120</v>
      </c>
      <c r="G55" s="127" t="s">
        <v>106</v>
      </c>
    </row>
    <row r="56" spans="1:7" x14ac:dyDescent="0.15">
      <c r="A56" s="2" t="e">
        <f t="shared" si="3"/>
        <v>#REF!</v>
      </c>
      <c r="B56" s="106">
        <v>521</v>
      </c>
      <c r="C56" s="107" t="s">
        <v>62</v>
      </c>
      <c r="D56" s="113">
        <v>0</v>
      </c>
      <c r="E56" s="247">
        <v>15</v>
      </c>
      <c r="F56" s="106" t="s">
        <v>120</v>
      </c>
      <c r="G56" s="149" t="s">
        <v>111</v>
      </c>
    </row>
    <row r="57" spans="1:7" x14ac:dyDescent="0.15">
      <c r="A57" s="2" t="e">
        <f>#REF!+1</f>
        <v>#REF!</v>
      </c>
      <c r="B57" s="119"/>
      <c r="C57" s="118"/>
      <c r="D57"/>
      <c r="E57"/>
      <c r="F57"/>
      <c r="G57" s="164"/>
    </row>
    <row r="58" spans="1:7" ht="14" thickBot="1" x14ac:dyDescent="0.2">
      <c r="A58" s="2" t="e">
        <f t="shared" si="3"/>
        <v>#REF!</v>
      </c>
      <c r="B58" s="122"/>
      <c r="C58" s="135" t="s">
        <v>63</v>
      </c>
      <c r="D58" s="150"/>
      <c r="E58" s="152"/>
      <c r="F58" s="122"/>
      <c r="G58" s="122"/>
    </row>
    <row r="59" spans="1:7" x14ac:dyDescent="0.15">
      <c r="A59" s="2" t="e">
        <f t="shared" si="3"/>
        <v>#REF!</v>
      </c>
      <c r="B59" s="115">
        <v>602</v>
      </c>
      <c r="C59" s="105" t="s">
        <v>64</v>
      </c>
      <c r="D59" s="112">
        <v>0</v>
      </c>
      <c r="E59" s="249">
        <v>5</v>
      </c>
      <c r="F59" s="104" t="s">
        <v>120</v>
      </c>
      <c r="G59" s="165" t="s">
        <v>137</v>
      </c>
    </row>
    <row r="60" spans="1:7" ht="14" thickBot="1" x14ac:dyDescent="0.2">
      <c r="A60" s="2" t="e">
        <f t="shared" si="3"/>
        <v>#REF!</v>
      </c>
      <c r="B60" s="117">
        <v>603</v>
      </c>
      <c r="C60" s="109" t="s">
        <v>65</v>
      </c>
      <c r="D60" s="142">
        <v>0</v>
      </c>
      <c r="E60" s="253">
        <v>9</v>
      </c>
      <c r="F60" s="108" t="s">
        <v>120</v>
      </c>
      <c r="G60" s="166" t="s">
        <v>119</v>
      </c>
    </row>
    <row r="61" spans="1:7" x14ac:dyDescent="0.15">
      <c r="A61" s="2" t="e">
        <f t="shared" si="3"/>
        <v>#REF!</v>
      </c>
      <c r="B61" s="119"/>
      <c r="C61"/>
      <c r="D61"/>
      <c r="E61"/>
      <c r="F61" s="119"/>
      <c r="G61" s="158"/>
    </row>
    <row r="62" spans="1:7" ht="14" thickBot="1" x14ac:dyDescent="0.2">
      <c r="A62" s="2"/>
      <c r="B62" s="122"/>
      <c r="C62" s="135" t="s">
        <v>66</v>
      </c>
      <c r="D62" s="150"/>
      <c r="E62" s="152"/>
      <c r="F62" s="122"/>
      <c r="G62" s="122"/>
    </row>
    <row r="63" spans="1:7" x14ac:dyDescent="0.15">
      <c r="A63" s="2"/>
      <c r="B63" s="115">
        <v>9030579</v>
      </c>
      <c r="C63" s="105" t="s">
        <v>200</v>
      </c>
      <c r="D63" s="112">
        <v>0</v>
      </c>
      <c r="E63" s="246">
        <v>145</v>
      </c>
      <c r="F63" s="104" t="s">
        <v>138</v>
      </c>
      <c r="G63" s="228" t="s">
        <v>139</v>
      </c>
    </row>
    <row r="64" spans="1:7" x14ac:dyDescent="0.15">
      <c r="A64" s="2"/>
      <c r="B64" s="116">
        <v>872</v>
      </c>
      <c r="C64" s="107" t="s">
        <v>202</v>
      </c>
      <c r="D64" s="113">
        <v>0</v>
      </c>
      <c r="E64" s="247">
        <v>380</v>
      </c>
      <c r="F64" s="106" t="s">
        <v>138</v>
      </c>
      <c r="G64" s="229"/>
    </row>
    <row r="65" spans="1:7" x14ac:dyDescent="0.15">
      <c r="A65" s="2"/>
      <c r="B65" s="116">
        <v>9030578</v>
      </c>
      <c r="C65" s="107" t="s">
        <v>199</v>
      </c>
      <c r="D65" s="113">
        <v>0</v>
      </c>
      <c r="E65" s="247">
        <v>150</v>
      </c>
      <c r="F65" s="106" t="s">
        <v>138</v>
      </c>
      <c r="G65" s="229"/>
    </row>
    <row r="66" spans="1:7" ht="14" thickBot="1" x14ac:dyDescent="0.2">
      <c r="A66" s="2"/>
      <c r="B66" s="117">
        <v>9030577</v>
      </c>
      <c r="C66" s="109" t="s">
        <v>198</v>
      </c>
      <c r="D66" s="142">
        <v>0</v>
      </c>
      <c r="E66" s="248">
        <v>155</v>
      </c>
      <c r="F66" s="108" t="s">
        <v>138</v>
      </c>
      <c r="G66" s="230"/>
    </row>
    <row r="67" spans="1:7" ht="14" thickBot="1" x14ac:dyDescent="0.2">
      <c r="A67" s="2"/>
      <c r="B67" s="119"/>
      <c r="C67" s="118"/>
      <c r="D67" s="227">
        <v>0</v>
      </c>
      <c r="E67"/>
      <c r="F67" s="119"/>
      <c r="G67" s="167"/>
    </row>
    <row r="68" spans="1:7" ht="14" thickBot="1" x14ac:dyDescent="0.2">
      <c r="A68" s="2"/>
      <c r="B68" s="122"/>
      <c r="C68" s="135" t="s">
        <v>67</v>
      </c>
      <c r="D68" s="142">
        <v>0</v>
      </c>
      <c r="E68" s="152"/>
      <c r="F68" s="122"/>
      <c r="G68" s="122"/>
    </row>
    <row r="69" spans="1:7" x14ac:dyDescent="0.15">
      <c r="A69" s="2"/>
      <c r="B69" s="106">
        <v>146</v>
      </c>
      <c r="C69" s="107" t="s">
        <v>68</v>
      </c>
      <c r="D69" s="113">
        <v>5.1999999999999998E-2</v>
      </c>
      <c r="E69" s="247">
        <v>25</v>
      </c>
      <c r="F69" s="106" t="s">
        <v>140</v>
      </c>
      <c r="G69" s="168" t="s">
        <v>141</v>
      </c>
    </row>
    <row r="70" spans="1:7" x14ac:dyDescent="0.15">
      <c r="A70" s="2"/>
      <c r="B70" s="106">
        <v>147</v>
      </c>
      <c r="C70" s="107" t="s">
        <v>69</v>
      </c>
      <c r="D70" s="113">
        <v>5.1999999999999998E-2</v>
      </c>
      <c r="E70" s="247">
        <v>12</v>
      </c>
      <c r="F70" s="106" t="s">
        <v>100</v>
      </c>
      <c r="G70" s="168" t="s">
        <v>142</v>
      </c>
    </row>
    <row r="71" spans="1:7" x14ac:dyDescent="0.15">
      <c r="A71" s="2"/>
      <c r="B71" s="106">
        <v>834</v>
      </c>
      <c r="C71" s="107" t="s">
        <v>70</v>
      </c>
      <c r="D71" s="113">
        <v>5.1999999999999998E-2</v>
      </c>
      <c r="E71" s="247">
        <v>120</v>
      </c>
      <c r="F71" s="106" t="s">
        <v>140</v>
      </c>
      <c r="G71" s="169" t="s">
        <v>143</v>
      </c>
    </row>
    <row r="72" spans="1:7" x14ac:dyDescent="0.15">
      <c r="A72" s="2"/>
      <c r="B72" s="106">
        <v>197</v>
      </c>
      <c r="C72" s="107" t="s">
        <v>71</v>
      </c>
      <c r="D72" s="113">
        <v>5.1999999999999998E-2</v>
      </c>
      <c r="E72" s="247">
        <v>25</v>
      </c>
      <c r="F72" s="106" t="s">
        <v>140</v>
      </c>
      <c r="G72" s="168" t="s">
        <v>144</v>
      </c>
    </row>
    <row r="73" spans="1:7" x14ac:dyDescent="0.15">
      <c r="A73" s="2"/>
      <c r="B73" s="106">
        <v>585</v>
      </c>
      <c r="C73" s="107" t="s">
        <v>72</v>
      </c>
      <c r="D73" s="113">
        <v>5.1999999999999998E-2</v>
      </c>
      <c r="E73" s="247">
        <v>12</v>
      </c>
      <c r="F73" s="106" t="s">
        <v>140</v>
      </c>
      <c r="G73" s="170" t="s">
        <v>145</v>
      </c>
    </row>
    <row r="74" spans="1:7" x14ac:dyDescent="0.15">
      <c r="A74" s="2"/>
      <c r="B74" s="106">
        <v>835</v>
      </c>
      <c r="C74" s="107" t="s">
        <v>73</v>
      </c>
      <c r="D74" s="113">
        <v>5.1999999999999998E-2</v>
      </c>
      <c r="E74" s="247">
        <v>120</v>
      </c>
      <c r="F74" s="106" t="s">
        <v>140</v>
      </c>
      <c r="G74" s="169" t="s">
        <v>146</v>
      </c>
    </row>
    <row r="75" spans="1:7" x14ac:dyDescent="0.15">
      <c r="A75" s="2"/>
      <c r="B75" s="119"/>
      <c r="C75" s="118"/>
      <c r="D75"/>
      <c r="E75"/>
      <c r="F75" s="119"/>
      <c r="G75" s="164"/>
    </row>
    <row r="76" spans="1:7" ht="14" thickBot="1" x14ac:dyDescent="0.2">
      <c r="A76" s="2"/>
      <c r="B76" s="122"/>
      <c r="C76" s="136" t="s">
        <v>74</v>
      </c>
      <c r="D76" s="143"/>
      <c r="E76" s="152"/>
      <c r="F76" s="122"/>
      <c r="G76" s="122"/>
    </row>
    <row r="77" spans="1:7" x14ac:dyDescent="0.15">
      <c r="A77" s="2" t="e">
        <f>A61+1</f>
        <v>#REF!</v>
      </c>
      <c r="B77" s="104">
        <v>164</v>
      </c>
      <c r="C77" s="105" t="s">
        <v>75</v>
      </c>
      <c r="D77" s="113">
        <v>5.1999999999999998E-2</v>
      </c>
      <c r="E77" s="247">
        <v>8</v>
      </c>
      <c r="F77" s="104" t="s">
        <v>147</v>
      </c>
      <c r="G77" s="144" t="s">
        <v>148</v>
      </c>
    </row>
    <row r="78" spans="1:7" x14ac:dyDescent="0.15">
      <c r="A78" s="2" t="e">
        <f t="shared" ref="A78:A94" si="4">A77+1</f>
        <v>#REF!</v>
      </c>
      <c r="B78" s="106">
        <v>824</v>
      </c>
      <c r="C78" s="107" t="s">
        <v>76</v>
      </c>
      <c r="D78" s="113">
        <v>0</v>
      </c>
      <c r="E78" s="247">
        <v>18</v>
      </c>
      <c r="F78" s="106" t="s">
        <v>120</v>
      </c>
      <c r="G78" s="157" t="s">
        <v>149</v>
      </c>
    </row>
    <row r="79" spans="1:7" x14ac:dyDescent="0.15">
      <c r="A79" s="2" t="e">
        <f t="shared" si="4"/>
        <v>#REF!</v>
      </c>
      <c r="B79" s="106">
        <v>174</v>
      </c>
      <c r="C79" s="107" t="s">
        <v>77</v>
      </c>
      <c r="D79" s="113">
        <v>5.1999999999999998E-2</v>
      </c>
      <c r="E79" s="247">
        <v>20</v>
      </c>
      <c r="F79" s="106" t="s">
        <v>147</v>
      </c>
      <c r="G79" s="154" t="s">
        <v>150</v>
      </c>
    </row>
    <row r="80" spans="1:7" x14ac:dyDescent="0.15">
      <c r="A80" s="2" t="e">
        <f t="shared" si="4"/>
        <v>#REF!</v>
      </c>
      <c r="B80" s="106">
        <v>175</v>
      </c>
      <c r="C80" s="107" t="s">
        <v>78</v>
      </c>
      <c r="D80" s="113">
        <v>5.1999999999999998E-2</v>
      </c>
      <c r="E80" s="247">
        <v>24</v>
      </c>
      <c r="F80" s="106" t="s">
        <v>147</v>
      </c>
      <c r="G80" s="154" t="s">
        <v>151</v>
      </c>
    </row>
    <row r="81" spans="1:7" x14ac:dyDescent="0.15">
      <c r="A81" s="2" t="e">
        <f t="shared" si="4"/>
        <v>#REF!</v>
      </c>
      <c r="B81" s="106">
        <v>468</v>
      </c>
      <c r="C81" s="107" t="s">
        <v>79</v>
      </c>
      <c r="D81" s="113">
        <v>5.1999999999999998E-2</v>
      </c>
      <c r="E81" s="247">
        <v>35</v>
      </c>
      <c r="F81" s="106" t="s">
        <v>147</v>
      </c>
      <c r="G81" s="145" t="s">
        <v>152</v>
      </c>
    </row>
    <row r="82" spans="1:7" x14ac:dyDescent="0.15">
      <c r="A82" s="2" t="e">
        <f t="shared" si="4"/>
        <v>#REF!</v>
      </c>
      <c r="B82" s="106">
        <v>177</v>
      </c>
      <c r="C82" s="107" t="s">
        <v>80</v>
      </c>
      <c r="D82" s="113">
        <v>5.1999999999999998E-2</v>
      </c>
      <c r="E82" s="247">
        <v>40</v>
      </c>
      <c r="F82" s="106" t="s">
        <v>147</v>
      </c>
      <c r="G82" s="145" t="s">
        <v>153</v>
      </c>
    </row>
    <row r="83" spans="1:7" x14ac:dyDescent="0.15">
      <c r="A83" s="2" t="e">
        <f>#REF!+1</f>
        <v>#REF!</v>
      </c>
      <c r="B83" s="106">
        <v>166</v>
      </c>
      <c r="C83" s="107" t="s">
        <v>81</v>
      </c>
      <c r="D83" s="113">
        <v>5.1999999999999998E-2</v>
      </c>
      <c r="E83" s="247">
        <v>70</v>
      </c>
      <c r="F83" s="106" t="s">
        <v>147</v>
      </c>
      <c r="G83" s="145" t="s">
        <v>154</v>
      </c>
    </row>
    <row r="84" spans="1:7" x14ac:dyDescent="0.15">
      <c r="A84" s="2" t="e">
        <f>#REF!+1</f>
        <v>#REF!</v>
      </c>
      <c r="B84" s="106">
        <v>170</v>
      </c>
      <c r="C84" s="107" t="s">
        <v>82</v>
      </c>
      <c r="D84" s="113">
        <v>5.1999999999999998E-2</v>
      </c>
      <c r="E84" s="247">
        <v>80</v>
      </c>
      <c r="F84" s="106" t="s">
        <v>147</v>
      </c>
      <c r="G84" s="145" t="s">
        <v>155</v>
      </c>
    </row>
    <row r="85" spans="1:7" x14ac:dyDescent="0.15">
      <c r="A85" s="2" t="e">
        <f t="shared" si="4"/>
        <v>#REF!</v>
      </c>
      <c r="B85" s="106">
        <v>171</v>
      </c>
      <c r="C85" s="107" t="s">
        <v>83</v>
      </c>
      <c r="D85" s="113">
        <v>5.1999999999999998E-2</v>
      </c>
      <c r="E85" s="247">
        <v>100</v>
      </c>
      <c r="F85" s="106" t="s">
        <v>147</v>
      </c>
      <c r="G85" s="145" t="s">
        <v>156</v>
      </c>
    </row>
    <row r="86" spans="1:7" ht="14" thickBot="1" x14ac:dyDescent="0.2">
      <c r="A86" s="2" t="e">
        <f>#REF!+1</f>
        <v>#REF!</v>
      </c>
      <c r="B86" s="119"/>
      <c r="C86"/>
      <c r="D86"/>
      <c r="E86"/>
      <c r="F86" s="119"/>
      <c r="G86" s="146"/>
    </row>
    <row r="87" spans="1:7" ht="14" thickBot="1" x14ac:dyDescent="0.2">
      <c r="A87" s="2" t="e">
        <f t="shared" si="4"/>
        <v>#REF!</v>
      </c>
      <c r="B87" s="122"/>
      <c r="C87" s="123" t="s">
        <v>84</v>
      </c>
      <c r="D87" s="151"/>
      <c r="E87" s="152"/>
      <c r="F87" s="122"/>
      <c r="G87" s="122"/>
    </row>
    <row r="88" spans="1:7" x14ac:dyDescent="0.15">
      <c r="A88" s="2" t="e">
        <f>#REF!+1</f>
        <v>#REF!</v>
      </c>
      <c r="B88" s="106">
        <v>180</v>
      </c>
      <c r="C88" s="107" t="s">
        <v>85</v>
      </c>
      <c r="D88" s="160">
        <v>0</v>
      </c>
      <c r="E88" s="245">
        <v>470</v>
      </c>
      <c r="F88" s="106" t="s">
        <v>120</v>
      </c>
      <c r="G88" s="155" t="s">
        <v>157</v>
      </c>
    </row>
    <row r="89" spans="1:7" x14ac:dyDescent="0.15">
      <c r="A89" s="2" t="e">
        <f t="shared" si="4"/>
        <v>#REF!</v>
      </c>
      <c r="B89" s="106">
        <v>181</v>
      </c>
      <c r="C89" s="107" t="s">
        <v>86</v>
      </c>
      <c r="D89" s="160">
        <v>0</v>
      </c>
      <c r="E89" s="245">
        <v>160</v>
      </c>
      <c r="F89" s="106" t="s">
        <v>120</v>
      </c>
      <c r="G89" s="155" t="s">
        <v>158</v>
      </c>
    </row>
    <row r="90" spans="1:7" x14ac:dyDescent="0.15">
      <c r="A90" s="2" t="e">
        <f>A89+1</f>
        <v>#REF!</v>
      </c>
      <c r="B90" s="106">
        <v>856</v>
      </c>
      <c r="C90" s="107" t="s">
        <v>87</v>
      </c>
      <c r="D90" s="160">
        <v>0</v>
      </c>
      <c r="E90" s="245">
        <v>130</v>
      </c>
      <c r="F90" s="106" t="s">
        <v>120</v>
      </c>
      <c r="G90" s="155" t="s">
        <v>159</v>
      </c>
    </row>
    <row r="91" spans="1:7" ht="14" thickBot="1" x14ac:dyDescent="0.2">
      <c r="A91" s="2" t="e">
        <f>#REF!+1</f>
        <v>#REF!</v>
      </c>
      <c r="B91" s="3"/>
      <c r="C91"/>
      <c r="D91"/>
      <c r="E91"/>
      <c r="F91" s="119"/>
      <c r="G91" s="146"/>
    </row>
    <row r="92" spans="1:7" ht="14" thickBot="1" x14ac:dyDescent="0.2">
      <c r="A92" s="2" t="e">
        <f t="shared" si="4"/>
        <v>#REF!</v>
      </c>
      <c r="B92" s="122"/>
      <c r="C92" s="137" t="s">
        <v>88</v>
      </c>
      <c r="D92" s="147"/>
      <c r="E92" s="152"/>
      <c r="F92" s="122"/>
      <c r="G92" s="122"/>
    </row>
    <row r="93" spans="1:7" x14ac:dyDescent="0.15">
      <c r="A93" s="2" t="e">
        <f t="shared" si="4"/>
        <v>#REF!</v>
      </c>
      <c r="B93" s="115">
        <v>149</v>
      </c>
      <c r="C93" s="105" t="s">
        <v>89</v>
      </c>
      <c r="D93" s="112">
        <v>0</v>
      </c>
      <c r="E93" s="249">
        <v>40</v>
      </c>
      <c r="F93" s="104" t="s">
        <v>160</v>
      </c>
      <c r="G93" s="171" t="s">
        <v>161</v>
      </c>
    </row>
    <row r="94" spans="1:7" x14ac:dyDescent="0.15">
      <c r="A94" s="2" t="e">
        <f t="shared" si="4"/>
        <v>#REF!</v>
      </c>
      <c r="B94" s="116">
        <v>840</v>
      </c>
      <c r="C94" s="107" t="s">
        <v>90</v>
      </c>
      <c r="D94" s="113">
        <v>0</v>
      </c>
      <c r="E94" s="244">
        <v>80</v>
      </c>
      <c r="F94" s="106" t="s">
        <v>160</v>
      </c>
      <c r="G94" s="127" t="s">
        <v>162</v>
      </c>
    </row>
    <row r="95" spans="1:7" x14ac:dyDescent="0.15">
      <c r="A95" s="2" t="e">
        <f>#REF!+1</f>
        <v>#REF!</v>
      </c>
      <c r="B95" s="116">
        <v>151</v>
      </c>
      <c r="C95" s="107" t="s">
        <v>91</v>
      </c>
      <c r="D95" s="113">
        <v>0</v>
      </c>
      <c r="E95" s="244">
        <v>45</v>
      </c>
      <c r="F95" s="106" t="s">
        <v>160</v>
      </c>
      <c r="G95" s="148" t="s">
        <v>163</v>
      </c>
    </row>
    <row r="96" spans="1:7" x14ac:dyDescent="0.15">
      <c r="A96" s="2" t="e">
        <f>#REF!+1</f>
        <v>#REF!</v>
      </c>
      <c r="B96" s="116">
        <v>153</v>
      </c>
      <c r="C96" s="107" t="s">
        <v>92</v>
      </c>
      <c r="D96" s="113">
        <v>0</v>
      </c>
      <c r="E96" s="244">
        <v>90</v>
      </c>
      <c r="F96" s="106" t="s">
        <v>160</v>
      </c>
      <c r="G96" s="148" t="s">
        <v>164</v>
      </c>
    </row>
    <row r="97" spans="1:7" ht="14" x14ac:dyDescent="0.15">
      <c r="A97" s="2" t="e">
        <f t="shared" ref="A97:A100" si="5">A96+1</f>
        <v>#REF!</v>
      </c>
      <c r="B97" s="116">
        <v>803</v>
      </c>
      <c r="C97" s="107" t="s">
        <v>93</v>
      </c>
      <c r="D97" s="113">
        <v>0</v>
      </c>
      <c r="E97" s="244">
        <v>130</v>
      </c>
      <c r="F97" s="106" t="s">
        <v>160</v>
      </c>
      <c r="G97" s="172" t="s">
        <v>165</v>
      </c>
    </row>
    <row r="98" spans="1:7" ht="14" thickBot="1" x14ac:dyDescent="0.2">
      <c r="A98" s="2" t="e">
        <f>#REF!+1</f>
        <v>#REF!</v>
      </c>
      <c r="B98" s="119"/>
      <c r="C98" s="118"/>
      <c r="D98" s="159"/>
      <c r="E98" s="159"/>
      <c r="F98" s="119"/>
      <c r="G98" s="173"/>
    </row>
    <row r="99" spans="1:7" ht="14" thickBot="1" x14ac:dyDescent="0.2">
      <c r="A99" s="2" t="e">
        <f t="shared" si="5"/>
        <v>#REF!</v>
      </c>
      <c r="B99" s="278" t="s">
        <v>94</v>
      </c>
      <c r="C99" s="279"/>
      <c r="D99" s="120"/>
      <c r="E99" s="120"/>
      <c r="F99" s="120"/>
      <c r="G99" s="120"/>
    </row>
    <row r="100" spans="1:7" ht="14" x14ac:dyDescent="0.15">
      <c r="A100" s="2" t="e">
        <f t="shared" si="5"/>
        <v>#REF!</v>
      </c>
      <c r="B100" s="138">
        <v>873</v>
      </c>
      <c r="C100" s="139" t="s">
        <v>95</v>
      </c>
      <c r="D100" s="112">
        <v>0</v>
      </c>
      <c r="E100" s="244">
        <v>8</v>
      </c>
      <c r="F100" s="104" t="s">
        <v>166</v>
      </c>
      <c r="G100" s="174" t="s">
        <v>167</v>
      </c>
    </row>
    <row r="101" spans="1:7" ht="14" thickBot="1" x14ac:dyDescent="0.2">
      <c r="A101" s="2" t="e">
        <f>#REF!+1</f>
        <v>#REF!</v>
      </c>
      <c r="B101" s="140"/>
      <c r="C101" s="132"/>
      <c r="D101" s="175"/>
      <c r="E101" s="175"/>
      <c r="F101" s="175"/>
      <c r="G101" s="175"/>
    </row>
    <row r="102" spans="1:7" ht="14" thickBot="1" x14ac:dyDescent="0.2">
      <c r="A102" s="2" t="e">
        <f>#REF!+1</f>
        <v>#REF!</v>
      </c>
      <c r="B102" s="49"/>
      <c r="C102" s="46"/>
      <c r="D102" s="38"/>
      <c r="E102" s="231">
        <v>31</v>
      </c>
      <c r="F102" s="20"/>
    </row>
    <row r="103" spans="1:7" ht="14" thickBot="1" x14ac:dyDescent="0.2">
      <c r="A103" s="2" t="e">
        <f t="shared" ref="A103:A128" si="6">A102+1</f>
        <v>#REF!</v>
      </c>
      <c r="B103" s="49"/>
      <c r="C103" s="46"/>
      <c r="D103" s="38"/>
      <c r="E103" s="231">
        <v>31</v>
      </c>
      <c r="F103" s="20"/>
    </row>
    <row r="104" spans="1:7" ht="14" thickBot="1" x14ac:dyDescent="0.2">
      <c r="A104" s="2" t="e">
        <f t="shared" si="6"/>
        <v>#REF!</v>
      </c>
      <c r="B104" s="49"/>
      <c r="C104" s="46"/>
      <c r="D104" s="38"/>
      <c r="E104" s="231">
        <v>31</v>
      </c>
      <c r="F104" s="20"/>
    </row>
    <row r="105" spans="1:7" ht="14" thickBot="1" x14ac:dyDescent="0.2">
      <c r="A105" s="2" t="e">
        <f t="shared" si="6"/>
        <v>#REF!</v>
      </c>
      <c r="B105" s="49"/>
      <c r="C105" s="46"/>
      <c r="D105" s="38"/>
      <c r="E105" s="231">
        <v>31</v>
      </c>
      <c r="F105" s="20"/>
    </row>
    <row r="106" spans="1:7" ht="14" thickBot="1" x14ac:dyDescent="0.2">
      <c r="A106" s="2" t="e">
        <f t="shared" si="6"/>
        <v>#REF!</v>
      </c>
      <c r="B106" s="49"/>
      <c r="C106" s="46"/>
      <c r="D106" s="38"/>
      <c r="E106" s="231">
        <v>31</v>
      </c>
      <c r="F106" s="20"/>
    </row>
    <row r="107" spans="1:7" ht="14" thickBot="1" x14ac:dyDescent="0.2">
      <c r="A107" s="2" t="e">
        <f t="shared" si="6"/>
        <v>#REF!</v>
      </c>
      <c r="B107" s="49"/>
      <c r="C107" s="46"/>
      <c r="D107" s="38"/>
      <c r="E107" s="231">
        <v>31</v>
      </c>
      <c r="F107" s="20"/>
    </row>
    <row r="108" spans="1:7" ht="14" thickBot="1" x14ac:dyDescent="0.2">
      <c r="A108" s="2" t="e">
        <f t="shared" si="6"/>
        <v>#REF!</v>
      </c>
      <c r="B108" s="49"/>
      <c r="C108" s="46"/>
      <c r="D108" s="38"/>
      <c r="E108" s="231">
        <v>31</v>
      </c>
      <c r="F108" s="20"/>
    </row>
    <row r="109" spans="1:7" ht="14" thickBot="1" x14ac:dyDescent="0.2">
      <c r="A109" s="2" t="e">
        <f t="shared" si="6"/>
        <v>#REF!</v>
      </c>
      <c r="B109" s="49"/>
      <c r="C109" s="46"/>
      <c r="D109" s="38"/>
      <c r="E109" s="231">
        <v>31</v>
      </c>
      <c r="F109" s="20"/>
    </row>
    <row r="110" spans="1:7" ht="14" thickBot="1" x14ac:dyDescent="0.2">
      <c r="A110" s="2" t="e">
        <f t="shared" si="6"/>
        <v>#REF!</v>
      </c>
      <c r="B110" s="50"/>
      <c r="C110" s="51"/>
      <c r="D110" s="41"/>
      <c r="E110" s="231">
        <v>31</v>
      </c>
      <c r="F110" s="20"/>
    </row>
    <row r="111" spans="1:7" ht="14" thickBot="1" x14ac:dyDescent="0.2">
      <c r="A111" s="2" t="e">
        <f t="shared" si="6"/>
        <v>#REF!</v>
      </c>
      <c r="B111" s="52"/>
      <c r="C111" s="53"/>
      <c r="D111" s="32"/>
      <c r="E111" s="231">
        <v>31</v>
      </c>
      <c r="F111" s="76"/>
    </row>
    <row r="112" spans="1:7" ht="14" thickBot="1" x14ac:dyDescent="0.2">
      <c r="A112" s="2" t="e">
        <f t="shared" si="6"/>
        <v>#REF!</v>
      </c>
      <c r="B112" s="30"/>
      <c r="C112" s="31"/>
      <c r="D112" s="32"/>
      <c r="E112" s="231">
        <v>31</v>
      </c>
      <c r="F112" s="76"/>
    </row>
    <row r="113" spans="1:6" ht="14" thickBot="1" x14ac:dyDescent="0.2">
      <c r="A113" s="2" t="e">
        <f t="shared" si="6"/>
        <v>#REF!</v>
      </c>
      <c r="B113" s="54"/>
      <c r="C113" s="44"/>
      <c r="D113" s="35"/>
      <c r="E113" s="231">
        <v>31</v>
      </c>
      <c r="F113" s="20"/>
    </row>
    <row r="114" spans="1:6" ht="14" thickBot="1" x14ac:dyDescent="0.2">
      <c r="A114" s="2" t="e">
        <f t="shared" si="6"/>
        <v>#REF!</v>
      </c>
      <c r="B114" s="49"/>
      <c r="C114" s="46"/>
      <c r="D114" s="38"/>
      <c r="E114" s="231">
        <v>31</v>
      </c>
      <c r="F114" s="20"/>
    </row>
    <row r="115" spans="1:6" ht="14" thickBot="1" x14ac:dyDescent="0.2">
      <c r="A115" s="2" t="e">
        <f>A114+1</f>
        <v>#REF!</v>
      </c>
      <c r="B115" s="49"/>
      <c r="C115" s="46"/>
      <c r="D115" s="38"/>
      <c r="E115" s="231">
        <v>31</v>
      </c>
      <c r="F115" s="20"/>
    </row>
    <row r="116" spans="1:6" ht="14" thickBot="1" x14ac:dyDescent="0.2">
      <c r="A116" s="2" t="e">
        <f t="shared" si="6"/>
        <v>#REF!</v>
      </c>
      <c r="B116" s="49"/>
      <c r="C116" s="46"/>
      <c r="D116" s="38"/>
      <c r="E116" s="231">
        <v>31</v>
      </c>
      <c r="F116" s="20"/>
    </row>
    <row r="117" spans="1:6" ht="14" thickBot="1" x14ac:dyDescent="0.2">
      <c r="A117" s="2" t="e">
        <f t="shared" si="6"/>
        <v>#REF!</v>
      </c>
      <c r="B117" s="49"/>
      <c r="C117" s="46"/>
      <c r="D117" s="38"/>
      <c r="E117" s="231">
        <v>31</v>
      </c>
      <c r="F117" s="20"/>
    </row>
    <row r="118" spans="1:6" ht="14" thickBot="1" x14ac:dyDescent="0.2">
      <c r="A118" s="2" t="e">
        <f t="shared" si="6"/>
        <v>#REF!</v>
      </c>
      <c r="B118" s="49"/>
      <c r="C118" s="46"/>
      <c r="D118" s="38"/>
      <c r="E118" s="231">
        <v>31</v>
      </c>
      <c r="F118" s="20"/>
    </row>
    <row r="119" spans="1:6" ht="14" thickBot="1" x14ac:dyDescent="0.2">
      <c r="A119" s="2" t="e">
        <f t="shared" si="6"/>
        <v>#REF!</v>
      </c>
      <c r="B119" s="49"/>
      <c r="C119" s="46"/>
      <c r="D119" s="38"/>
      <c r="E119" s="231">
        <v>31</v>
      </c>
      <c r="F119" s="20"/>
    </row>
    <row r="120" spans="1:6" ht="14" thickBot="1" x14ac:dyDescent="0.2">
      <c r="A120" s="2" t="e">
        <f t="shared" si="6"/>
        <v>#REF!</v>
      </c>
      <c r="B120" s="49"/>
      <c r="C120" s="46"/>
      <c r="D120" s="38"/>
      <c r="E120" s="231">
        <v>31</v>
      </c>
      <c r="F120" s="20"/>
    </row>
    <row r="121" spans="1:6" ht="14" thickBot="1" x14ac:dyDescent="0.2">
      <c r="A121" s="2" t="e">
        <f t="shared" si="6"/>
        <v>#REF!</v>
      </c>
      <c r="B121" s="49"/>
      <c r="C121" s="46"/>
      <c r="D121" s="38"/>
      <c r="E121" s="231">
        <v>31</v>
      </c>
      <c r="F121" s="20"/>
    </row>
    <row r="122" spans="1:6" ht="14" thickBot="1" x14ac:dyDescent="0.2">
      <c r="A122" s="2" t="e">
        <f t="shared" si="6"/>
        <v>#REF!</v>
      </c>
      <c r="B122" s="49"/>
      <c r="C122" s="46"/>
      <c r="D122" s="38"/>
      <c r="E122" s="231">
        <v>31</v>
      </c>
      <c r="F122" s="20"/>
    </row>
    <row r="123" spans="1:6" ht="14" thickBot="1" x14ac:dyDescent="0.2">
      <c r="A123" s="2" t="e">
        <f t="shared" si="6"/>
        <v>#REF!</v>
      </c>
      <c r="B123" s="49"/>
      <c r="C123" s="46"/>
      <c r="D123" s="38"/>
      <c r="E123" s="231">
        <v>31</v>
      </c>
      <c r="F123" s="20"/>
    </row>
    <row r="124" spans="1:6" ht="14" thickBot="1" x14ac:dyDescent="0.2">
      <c r="A124" s="2" t="e">
        <f t="shared" si="6"/>
        <v>#REF!</v>
      </c>
      <c r="B124" s="49"/>
      <c r="C124" s="46"/>
      <c r="D124" s="38"/>
      <c r="E124" s="231">
        <v>31</v>
      </c>
      <c r="F124" s="20"/>
    </row>
    <row r="125" spans="1:6" ht="14" thickBot="1" x14ac:dyDescent="0.2">
      <c r="A125" s="2" t="e">
        <f t="shared" si="6"/>
        <v>#REF!</v>
      </c>
      <c r="B125" s="49"/>
      <c r="C125" s="46"/>
      <c r="D125" s="38"/>
      <c r="E125" s="231">
        <v>31</v>
      </c>
      <c r="F125" s="20"/>
    </row>
    <row r="126" spans="1:6" ht="14" thickBot="1" x14ac:dyDescent="0.2">
      <c r="A126" s="2" t="e">
        <f t="shared" si="6"/>
        <v>#REF!</v>
      </c>
      <c r="B126" s="49"/>
      <c r="C126" s="46"/>
      <c r="D126" s="38"/>
      <c r="E126" s="231">
        <v>31</v>
      </c>
      <c r="F126" s="20"/>
    </row>
    <row r="127" spans="1:6" ht="14" thickBot="1" x14ac:dyDescent="0.2">
      <c r="A127" s="2" t="e">
        <f t="shared" si="6"/>
        <v>#REF!</v>
      </c>
      <c r="B127" s="49"/>
      <c r="C127" s="46"/>
      <c r="D127" s="38"/>
      <c r="E127" s="231">
        <v>31</v>
      </c>
      <c r="F127" s="20"/>
    </row>
    <row r="128" spans="1:6" ht="14" thickBot="1" x14ac:dyDescent="0.2">
      <c r="A128" s="2" t="e">
        <f t="shared" si="6"/>
        <v>#REF!</v>
      </c>
      <c r="B128" s="49"/>
      <c r="C128" s="46"/>
      <c r="D128" s="38"/>
      <c r="E128" s="231">
        <v>31</v>
      </c>
      <c r="F128" s="20"/>
    </row>
    <row r="129" spans="1:6" ht="14" thickBot="1" x14ac:dyDescent="0.2">
      <c r="A129" s="2" t="e">
        <f t="shared" ref="A129:A161" si="7">A128+1</f>
        <v>#REF!</v>
      </c>
      <c r="B129" s="49"/>
      <c r="C129" s="46"/>
      <c r="D129" s="38"/>
      <c r="E129" s="231">
        <v>31</v>
      </c>
      <c r="F129" s="20"/>
    </row>
    <row r="130" spans="1:6" ht="14" thickBot="1" x14ac:dyDescent="0.2">
      <c r="A130" s="2" t="e">
        <f t="shared" si="7"/>
        <v>#REF!</v>
      </c>
      <c r="B130" s="49"/>
      <c r="C130" s="46"/>
      <c r="D130" s="38"/>
      <c r="E130" s="231">
        <v>31</v>
      </c>
      <c r="F130" s="20"/>
    </row>
    <row r="131" spans="1:6" ht="14" thickBot="1" x14ac:dyDescent="0.2">
      <c r="A131" s="2" t="e">
        <f t="shared" si="7"/>
        <v>#REF!</v>
      </c>
      <c r="B131" s="49"/>
      <c r="C131" s="46"/>
      <c r="D131" s="38"/>
      <c r="E131" s="231">
        <v>31</v>
      </c>
      <c r="F131" s="20"/>
    </row>
    <row r="132" spans="1:6" ht="14" thickBot="1" x14ac:dyDescent="0.2">
      <c r="A132" s="2" t="e">
        <f t="shared" si="7"/>
        <v>#REF!</v>
      </c>
      <c r="B132" s="49"/>
      <c r="C132" s="46"/>
      <c r="D132" s="38"/>
      <c r="E132" s="231">
        <v>31</v>
      </c>
      <c r="F132" s="20"/>
    </row>
    <row r="133" spans="1:6" ht="14" thickBot="1" x14ac:dyDescent="0.2">
      <c r="A133" s="2" t="e">
        <f t="shared" si="7"/>
        <v>#REF!</v>
      </c>
      <c r="B133" s="49"/>
      <c r="C133" s="46"/>
      <c r="D133" s="38"/>
      <c r="E133" s="231">
        <v>31</v>
      </c>
      <c r="F133" s="20"/>
    </row>
    <row r="134" spans="1:6" ht="14" thickBot="1" x14ac:dyDescent="0.2">
      <c r="A134" s="2"/>
      <c r="B134" s="49"/>
      <c r="C134" s="46"/>
      <c r="D134" s="38"/>
      <c r="E134" s="231">
        <v>31</v>
      </c>
      <c r="F134" s="20"/>
    </row>
    <row r="135" spans="1:6" ht="14" thickBot="1" x14ac:dyDescent="0.2">
      <c r="A135" s="2" t="e">
        <f>A133+1</f>
        <v>#REF!</v>
      </c>
      <c r="B135" s="49"/>
      <c r="C135" s="46"/>
      <c r="D135" s="38"/>
      <c r="E135" s="231">
        <v>31</v>
      </c>
      <c r="F135" s="20"/>
    </row>
    <row r="136" spans="1:6" ht="14" thickBot="1" x14ac:dyDescent="0.2">
      <c r="A136" s="2" t="e">
        <f t="shared" si="7"/>
        <v>#REF!</v>
      </c>
      <c r="B136" s="49"/>
      <c r="C136" s="46"/>
      <c r="D136" s="38"/>
      <c r="E136" s="231">
        <v>31</v>
      </c>
      <c r="F136" s="20"/>
    </row>
    <row r="137" spans="1:6" ht="14" thickBot="1" x14ac:dyDescent="0.2">
      <c r="A137" s="2" t="e">
        <f t="shared" si="7"/>
        <v>#REF!</v>
      </c>
      <c r="B137" s="49"/>
      <c r="C137" s="46"/>
      <c r="D137" s="38"/>
      <c r="E137" s="231">
        <v>31</v>
      </c>
      <c r="F137" s="20"/>
    </row>
    <row r="138" spans="1:6" ht="14" thickBot="1" x14ac:dyDescent="0.2">
      <c r="A138" s="2" t="e">
        <f t="shared" si="7"/>
        <v>#REF!</v>
      </c>
      <c r="B138" s="49"/>
      <c r="C138" s="46"/>
      <c r="D138" s="38"/>
      <c r="E138" s="231">
        <v>31</v>
      </c>
      <c r="F138" s="20"/>
    </row>
    <row r="139" spans="1:6" ht="14" thickBot="1" x14ac:dyDescent="0.2">
      <c r="A139" s="2" t="e">
        <f t="shared" si="7"/>
        <v>#REF!</v>
      </c>
      <c r="B139" s="49"/>
      <c r="C139" s="46"/>
      <c r="D139" s="38"/>
      <c r="E139" s="231">
        <v>31</v>
      </c>
      <c r="F139" s="20"/>
    </row>
    <row r="140" spans="1:6" ht="14" thickBot="1" x14ac:dyDescent="0.2">
      <c r="A140" s="2" t="e">
        <f t="shared" si="7"/>
        <v>#REF!</v>
      </c>
      <c r="B140" s="49"/>
      <c r="C140" s="46"/>
      <c r="D140" s="38"/>
      <c r="E140" s="231">
        <v>31</v>
      </c>
      <c r="F140" s="20"/>
    </row>
    <row r="141" spans="1:6" ht="14" thickBot="1" x14ac:dyDescent="0.2">
      <c r="A141" s="2" t="e">
        <f t="shared" si="7"/>
        <v>#REF!</v>
      </c>
      <c r="B141" s="49"/>
      <c r="C141" s="46"/>
      <c r="D141" s="38"/>
      <c r="E141" s="231">
        <v>31</v>
      </c>
      <c r="F141" s="20"/>
    </row>
    <row r="142" spans="1:6" ht="14" thickBot="1" x14ac:dyDescent="0.2">
      <c r="A142" s="2" t="e">
        <f t="shared" si="7"/>
        <v>#REF!</v>
      </c>
      <c r="B142" s="49"/>
      <c r="C142" s="46"/>
      <c r="D142" s="38"/>
      <c r="E142" s="231">
        <v>31</v>
      </c>
      <c r="F142" s="20"/>
    </row>
    <row r="143" spans="1:6" ht="14" thickBot="1" x14ac:dyDescent="0.2">
      <c r="A143" s="2" t="e">
        <f t="shared" si="7"/>
        <v>#REF!</v>
      </c>
      <c r="B143" s="49"/>
      <c r="C143" s="46"/>
      <c r="D143" s="38"/>
      <c r="E143" s="231">
        <v>31</v>
      </c>
      <c r="F143" s="20"/>
    </row>
    <row r="144" spans="1:6" ht="14" thickBot="1" x14ac:dyDescent="0.2">
      <c r="A144" s="2" t="e">
        <f t="shared" si="7"/>
        <v>#REF!</v>
      </c>
      <c r="B144" s="49"/>
      <c r="C144" s="46"/>
      <c r="D144" s="38"/>
      <c r="E144" s="231">
        <v>31</v>
      </c>
      <c r="F144" s="20"/>
    </row>
    <row r="145" spans="1:6" ht="14" thickBot="1" x14ac:dyDescent="0.2">
      <c r="A145" s="2" t="e">
        <f t="shared" si="7"/>
        <v>#REF!</v>
      </c>
      <c r="B145" s="49"/>
      <c r="C145" s="46"/>
      <c r="D145" s="38"/>
      <c r="E145" s="231">
        <v>31</v>
      </c>
      <c r="F145" s="20"/>
    </row>
    <row r="146" spans="1:6" ht="14" thickBot="1" x14ac:dyDescent="0.2">
      <c r="A146" s="2" t="e">
        <f t="shared" si="7"/>
        <v>#REF!</v>
      </c>
      <c r="B146" s="49"/>
      <c r="C146" s="46"/>
      <c r="D146" s="38"/>
      <c r="E146" s="231">
        <v>31</v>
      </c>
      <c r="F146" s="20"/>
    </row>
    <row r="147" spans="1:6" ht="14" thickBot="1" x14ac:dyDescent="0.2">
      <c r="A147" s="2" t="e">
        <f t="shared" si="7"/>
        <v>#REF!</v>
      </c>
      <c r="B147" s="49"/>
      <c r="C147" s="46"/>
      <c r="D147" s="38"/>
      <c r="E147" s="231">
        <v>31</v>
      </c>
      <c r="F147" s="20"/>
    </row>
    <row r="148" spans="1:6" ht="14" thickBot="1" x14ac:dyDescent="0.2">
      <c r="A148" s="2" t="e">
        <f t="shared" si="7"/>
        <v>#REF!</v>
      </c>
      <c r="B148" s="49"/>
      <c r="C148" s="46"/>
      <c r="D148" s="38"/>
      <c r="E148" s="231">
        <v>31</v>
      </c>
      <c r="F148" s="20"/>
    </row>
    <row r="149" spans="1:6" ht="14" thickBot="1" x14ac:dyDescent="0.2">
      <c r="A149" s="2" t="e">
        <f t="shared" si="7"/>
        <v>#REF!</v>
      </c>
      <c r="B149" s="49"/>
      <c r="C149" s="46"/>
      <c r="D149" s="38"/>
      <c r="E149" s="231">
        <v>31</v>
      </c>
      <c r="F149" s="20"/>
    </row>
    <row r="150" spans="1:6" ht="14" thickBot="1" x14ac:dyDescent="0.2">
      <c r="A150" s="2" t="e">
        <f t="shared" si="7"/>
        <v>#REF!</v>
      </c>
      <c r="B150" s="49"/>
      <c r="C150" s="46"/>
      <c r="D150" s="38"/>
      <c r="E150" s="231">
        <v>31</v>
      </c>
      <c r="F150" s="20"/>
    </row>
    <row r="151" spans="1:6" ht="14" thickBot="1" x14ac:dyDescent="0.2">
      <c r="A151" s="2" t="e">
        <f t="shared" si="7"/>
        <v>#REF!</v>
      </c>
      <c r="B151" s="49"/>
      <c r="C151" s="46"/>
      <c r="D151" s="38"/>
      <c r="E151" s="231">
        <v>31</v>
      </c>
      <c r="F151" s="20"/>
    </row>
    <row r="152" spans="1:6" ht="14" thickBot="1" x14ac:dyDescent="0.2">
      <c r="A152" s="2" t="e">
        <f t="shared" si="7"/>
        <v>#REF!</v>
      </c>
      <c r="B152" s="49"/>
      <c r="C152" s="46"/>
      <c r="D152" s="38"/>
      <c r="E152" s="231">
        <v>31</v>
      </c>
      <c r="F152" s="20"/>
    </row>
    <row r="153" spans="1:6" ht="14" thickBot="1" x14ac:dyDescent="0.2">
      <c r="A153" s="2" t="e">
        <f t="shared" si="7"/>
        <v>#REF!</v>
      </c>
      <c r="B153" s="49"/>
      <c r="C153" s="46"/>
      <c r="D153" s="38"/>
      <c r="E153" s="231">
        <v>31</v>
      </c>
      <c r="F153" s="20"/>
    </row>
    <row r="154" spans="1:6" ht="14" thickBot="1" x14ac:dyDescent="0.2">
      <c r="A154" s="2" t="e">
        <f t="shared" si="7"/>
        <v>#REF!</v>
      </c>
      <c r="B154" s="49"/>
      <c r="C154" s="46"/>
      <c r="D154" s="38"/>
      <c r="E154" s="231">
        <v>31</v>
      </c>
      <c r="F154" s="20"/>
    </row>
    <row r="155" spans="1:6" ht="14" thickBot="1" x14ac:dyDescent="0.2">
      <c r="A155" s="2" t="e">
        <f t="shared" si="7"/>
        <v>#REF!</v>
      </c>
      <c r="B155" s="49"/>
      <c r="C155" s="46"/>
      <c r="D155" s="38"/>
      <c r="E155" s="231">
        <v>31</v>
      </c>
      <c r="F155" s="20"/>
    </row>
    <row r="156" spans="1:6" ht="14" thickBot="1" x14ac:dyDescent="0.2">
      <c r="A156" s="2" t="e">
        <f t="shared" si="7"/>
        <v>#REF!</v>
      </c>
      <c r="B156" s="49"/>
      <c r="C156" s="46"/>
      <c r="D156" s="38"/>
      <c r="E156" s="231">
        <v>31</v>
      </c>
      <c r="F156" s="20"/>
    </row>
    <row r="157" spans="1:6" ht="14" thickBot="1" x14ac:dyDescent="0.2">
      <c r="A157" s="2" t="e">
        <f t="shared" si="7"/>
        <v>#REF!</v>
      </c>
      <c r="B157" s="49"/>
      <c r="C157" s="46"/>
      <c r="D157" s="38"/>
      <c r="E157" s="231">
        <v>31</v>
      </c>
      <c r="F157" s="20"/>
    </row>
    <row r="158" spans="1:6" ht="14" thickBot="1" x14ac:dyDescent="0.2">
      <c r="A158" s="2" t="e">
        <f t="shared" si="7"/>
        <v>#REF!</v>
      </c>
      <c r="B158" s="49"/>
      <c r="C158" s="46"/>
      <c r="D158" s="38"/>
      <c r="E158" s="231">
        <v>31</v>
      </c>
      <c r="F158" s="20"/>
    </row>
    <row r="159" spans="1:6" ht="14" thickBot="1" x14ac:dyDescent="0.2">
      <c r="A159" s="2" t="e">
        <f t="shared" si="7"/>
        <v>#REF!</v>
      </c>
      <c r="B159" s="49"/>
      <c r="C159" s="46"/>
      <c r="D159" s="38"/>
      <c r="E159" s="231">
        <v>31</v>
      </c>
      <c r="F159" s="20"/>
    </row>
    <row r="160" spans="1:6" ht="14" thickBot="1" x14ac:dyDescent="0.2">
      <c r="A160" s="2" t="e">
        <f t="shared" si="7"/>
        <v>#REF!</v>
      </c>
      <c r="B160" s="49"/>
      <c r="C160" s="46"/>
      <c r="D160" s="38"/>
      <c r="E160" s="231">
        <v>31</v>
      </c>
      <c r="F160" s="20"/>
    </row>
    <row r="161" spans="1:6" ht="14" thickBot="1" x14ac:dyDescent="0.2">
      <c r="A161" s="2" t="e">
        <f t="shared" si="7"/>
        <v>#REF!</v>
      </c>
      <c r="B161" s="49"/>
      <c r="C161" s="46"/>
      <c r="D161" s="38"/>
      <c r="E161" s="231">
        <v>31</v>
      </c>
      <c r="F161" s="20"/>
    </row>
    <row r="162" spans="1:6" ht="14" thickBot="1" x14ac:dyDescent="0.2">
      <c r="A162" s="2" t="e">
        <f t="shared" ref="A162:A197" si="8">A161+1</f>
        <v>#REF!</v>
      </c>
      <c r="B162" s="49"/>
      <c r="C162" s="46"/>
      <c r="D162" s="38"/>
      <c r="E162" s="231">
        <v>31</v>
      </c>
      <c r="F162" s="20"/>
    </row>
    <row r="163" spans="1:6" ht="14" thickBot="1" x14ac:dyDescent="0.2">
      <c r="A163" s="2" t="e">
        <f t="shared" si="8"/>
        <v>#REF!</v>
      </c>
      <c r="B163" s="49"/>
      <c r="C163" s="46"/>
      <c r="D163" s="38"/>
      <c r="E163" s="231">
        <v>31</v>
      </c>
      <c r="F163" s="20"/>
    </row>
    <row r="164" spans="1:6" ht="14" thickBot="1" x14ac:dyDescent="0.2">
      <c r="A164" s="2" t="e">
        <f t="shared" si="8"/>
        <v>#REF!</v>
      </c>
      <c r="B164" s="49"/>
      <c r="C164" s="46"/>
      <c r="D164" s="38"/>
      <c r="E164" s="231">
        <v>31</v>
      </c>
      <c r="F164" s="20"/>
    </row>
    <row r="165" spans="1:6" ht="14" thickBot="1" x14ac:dyDescent="0.2">
      <c r="A165" s="2" t="e">
        <f t="shared" si="8"/>
        <v>#REF!</v>
      </c>
      <c r="B165" s="49"/>
      <c r="C165" s="46"/>
      <c r="D165" s="38"/>
      <c r="E165" s="231">
        <v>31</v>
      </c>
      <c r="F165" s="20"/>
    </row>
    <row r="166" spans="1:6" ht="14" thickBot="1" x14ac:dyDescent="0.2">
      <c r="A166" s="2" t="e">
        <f t="shared" si="8"/>
        <v>#REF!</v>
      </c>
      <c r="B166" s="49"/>
      <c r="C166" s="46"/>
      <c r="D166" s="38"/>
      <c r="E166" s="231">
        <v>31</v>
      </c>
      <c r="F166" s="20"/>
    </row>
    <row r="167" spans="1:6" ht="14" thickBot="1" x14ac:dyDescent="0.2">
      <c r="A167" s="2" t="e">
        <f t="shared" si="8"/>
        <v>#REF!</v>
      </c>
      <c r="B167" s="50"/>
      <c r="C167" s="51"/>
      <c r="D167" s="41"/>
      <c r="E167" s="231">
        <v>31</v>
      </c>
      <c r="F167" s="20"/>
    </row>
    <row r="168" spans="1:6" ht="14" thickBot="1" x14ac:dyDescent="0.2">
      <c r="A168" s="2" t="e">
        <f t="shared" si="8"/>
        <v>#REF!</v>
      </c>
      <c r="B168" s="52"/>
      <c r="C168" s="43"/>
      <c r="D168" s="32"/>
      <c r="E168" s="231">
        <v>31</v>
      </c>
      <c r="F168" s="76"/>
    </row>
    <row r="169" spans="1:6" ht="14" thickBot="1" x14ac:dyDescent="0.2">
      <c r="A169" s="2" t="e">
        <f t="shared" si="8"/>
        <v>#REF!</v>
      </c>
      <c r="B169" s="30"/>
      <c r="C169" s="31"/>
      <c r="D169" s="32"/>
      <c r="E169" s="231">
        <v>31</v>
      </c>
      <c r="F169" s="76"/>
    </row>
    <row r="170" spans="1:6" ht="14" thickBot="1" x14ac:dyDescent="0.2">
      <c r="A170" s="2" t="e">
        <f t="shared" si="8"/>
        <v>#REF!</v>
      </c>
      <c r="B170" s="54"/>
      <c r="C170" s="44"/>
      <c r="D170" s="45"/>
      <c r="E170" s="231">
        <v>31</v>
      </c>
      <c r="F170" s="20"/>
    </row>
    <row r="171" spans="1:6" ht="14" thickBot="1" x14ac:dyDescent="0.2">
      <c r="A171" s="2" t="e">
        <f t="shared" si="8"/>
        <v>#REF!</v>
      </c>
      <c r="B171" s="49"/>
      <c r="C171" s="46"/>
      <c r="D171" s="47"/>
      <c r="E171" s="231">
        <v>31</v>
      </c>
      <c r="F171" s="20"/>
    </row>
    <row r="172" spans="1:6" ht="14" thickBot="1" x14ac:dyDescent="0.2">
      <c r="A172" s="2" t="e">
        <f t="shared" si="8"/>
        <v>#REF!</v>
      </c>
      <c r="B172" s="49"/>
      <c r="C172" s="46"/>
      <c r="D172" s="47"/>
      <c r="E172" s="231">
        <v>31</v>
      </c>
      <c r="F172" s="20"/>
    </row>
    <row r="173" spans="1:6" ht="14" thickBot="1" x14ac:dyDescent="0.2">
      <c r="A173" s="2" t="e">
        <f t="shared" si="8"/>
        <v>#REF!</v>
      </c>
      <c r="B173" s="49"/>
      <c r="C173" s="46"/>
      <c r="D173" s="47"/>
      <c r="E173" s="231">
        <v>31</v>
      </c>
      <c r="F173" s="20"/>
    </row>
    <row r="174" spans="1:6" ht="14" thickBot="1" x14ac:dyDescent="0.2">
      <c r="A174" s="2" t="e">
        <f t="shared" si="8"/>
        <v>#REF!</v>
      </c>
      <c r="B174" s="49"/>
      <c r="C174" s="46"/>
      <c r="D174" s="47"/>
      <c r="E174" s="231">
        <v>31</v>
      </c>
      <c r="F174" s="20"/>
    </row>
    <row r="175" spans="1:6" ht="14" thickBot="1" x14ac:dyDescent="0.2">
      <c r="A175" s="2" t="e">
        <f t="shared" si="8"/>
        <v>#REF!</v>
      </c>
      <c r="B175" s="49"/>
      <c r="C175" s="46"/>
      <c r="D175" s="47"/>
      <c r="E175" s="231">
        <v>31</v>
      </c>
      <c r="F175" s="20"/>
    </row>
    <row r="176" spans="1:6" ht="14" thickBot="1" x14ac:dyDescent="0.2">
      <c r="A176" s="2" t="e">
        <f t="shared" si="8"/>
        <v>#REF!</v>
      </c>
      <c r="B176" s="49"/>
      <c r="C176" s="46"/>
      <c r="D176" s="47"/>
      <c r="E176" s="231">
        <v>31</v>
      </c>
      <c r="F176" s="20"/>
    </row>
    <row r="177" spans="1:6" ht="14" thickBot="1" x14ac:dyDescent="0.2">
      <c r="A177" s="2" t="e">
        <f t="shared" si="8"/>
        <v>#REF!</v>
      </c>
      <c r="B177" s="49"/>
      <c r="C177" s="46"/>
      <c r="D177" s="47"/>
      <c r="E177" s="231">
        <v>31</v>
      </c>
      <c r="F177" s="20"/>
    </row>
    <row r="178" spans="1:6" ht="14" thickBot="1" x14ac:dyDescent="0.2">
      <c r="A178" s="2"/>
      <c r="B178" s="49"/>
      <c r="C178" s="46"/>
      <c r="D178" s="47"/>
      <c r="E178" s="231">
        <v>31</v>
      </c>
      <c r="F178" s="20"/>
    </row>
    <row r="179" spans="1:6" ht="14" thickBot="1" x14ac:dyDescent="0.2">
      <c r="A179" s="2" t="e">
        <f>A177+1</f>
        <v>#REF!</v>
      </c>
      <c r="B179" s="49"/>
      <c r="C179" s="46"/>
      <c r="D179" s="47"/>
      <c r="E179" s="231">
        <v>31</v>
      </c>
      <c r="F179" s="20"/>
    </row>
    <row r="180" spans="1:6" ht="14" thickBot="1" x14ac:dyDescent="0.2">
      <c r="A180" s="2" t="e">
        <f t="shared" si="8"/>
        <v>#REF!</v>
      </c>
      <c r="B180" s="49"/>
      <c r="C180" s="46"/>
      <c r="D180" s="47"/>
      <c r="E180" s="231">
        <v>31</v>
      </c>
      <c r="F180" s="20"/>
    </row>
    <row r="181" spans="1:6" ht="14" thickBot="1" x14ac:dyDescent="0.2">
      <c r="A181" s="2"/>
      <c r="B181" s="49"/>
      <c r="C181" s="46"/>
      <c r="D181" s="47"/>
      <c r="E181" s="231">
        <v>31</v>
      </c>
      <c r="F181" s="20"/>
    </row>
    <row r="182" spans="1:6" ht="14" thickBot="1" x14ac:dyDescent="0.2">
      <c r="A182" s="2" t="e">
        <f>A180+1</f>
        <v>#REF!</v>
      </c>
      <c r="B182" s="49"/>
      <c r="C182" s="46"/>
      <c r="D182" s="47"/>
      <c r="E182" s="231">
        <v>31</v>
      </c>
      <c r="F182" s="20"/>
    </row>
    <row r="183" spans="1:6" ht="14" thickBot="1" x14ac:dyDescent="0.2">
      <c r="A183" s="2" t="e">
        <f t="shared" si="8"/>
        <v>#REF!</v>
      </c>
      <c r="B183" s="49"/>
      <c r="C183" s="46"/>
      <c r="D183" s="47"/>
      <c r="E183" s="231">
        <v>31</v>
      </c>
      <c r="F183" s="20"/>
    </row>
    <row r="184" spans="1:6" ht="14" thickBot="1" x14ac:dyDescent="0.2">
      <c r="A184" s="2" t="e">
        <f t="shared" si="8"/>
        <v>#REF!</v>
      </c>
      <c r="B184" s="49"/>
      <c r="C184" s="46"/>
      <c r="D184" s="47"/>
      <c r="E184" s="231">
        <v>31</v>
      </c>
      <c r="F184" s="20"/>
    </row>
    <row r="185" spans="1:6" ht="14" thickBot="1" x14ac:dyDescent="0.2">
      <c r="A185" s="2" t="e">
        <f t="shared" si="8"/>
        <v>#REF!</v>
      </c>
      <c r="B185" s="49"/>
      <c r="C185" s="46"/>
      <c r="D185" s="47"/>
      <c r="E185" s="231">
        <v>31</v>
      </c>
      <c r="F185" s="20"/>
    </row>
    <row r="186" spans="1:6" ht="14" thickBot="1" x14ac:dyDescent="0.2">
      <c r="A186" s="2"/>
      <c r="B186" s="49"/>
      <c r="C186" s="46"/>
      <c r="D186" s="47"/>
      <c r="E186" s="231">
        <v>31</v>
      </c>
      <c r="F186" s="20"/>
    </row>
    <row r="187" spans="1:6" ht="14" thickBot="1" x14ac:dyDescent="0.2">
      <c r="A187" s="2" t="e">
        <f>A185+1</f>
        <v>#REF!</v>
      </c>
      <c r="B187" s="49"/>
      <c r="C187" s="46"/>
      <c r="D187" s="47"/>
      <c r="E187" s="231">
        <v>31</v>
      </c>
      <c r="F187" s="20"/>
    </row>
    <row r="188" spans="1:6" ht="14" thickBot="1" x14ac:dyDescent="0.2">
      <c r="A188" s="2" t="e">
        <f t="shared" si="8"/>
        <v>#REF!</v>
      </c>
      <c r="B188" s="49"/>
      <c r="C188" s="46"/>
      <c r="D188" s="47"/>
      <c r="E188" s="231">
        <v>31</v>
      </c>
      <c r="F188" s="20"/>
    </row>
    <row r="189" spans="1:6" ht="14" thickBot="1" x14ac:dyDescent="0.2">
      <c r="A189" s="2" t="e">
        <f t="shared" si="8"/>
        <v>#REF!</v>
      </c>
      <c r="B189" s="49"/>
      <c r="C189" s="46"/>
      <c r="D189" s="47"/>
      <c r="E189" s="231">
        <v>31</v>
      </c>
      <c r="F189" s="20"/>
    </row>
    <row r="190" spans="1:6" ht="14" thickBot="1" x14ac:dyDescent="0.2">
      <c r="A190" s="2" t="e">
        <f t="shared" si="8"/>
        <v>#REF!</v>
      </c>
      <c r="B190" s="49"/>
      <c r="C190" s="46"/>
      <c r="D190" s="47"/>
      <c r="E190" s="231">
        <v>31</v>
      </c>
      <c r="F190" s="20"/>
    </row>
    <row r="191" spans="1:6" ht="14" thickBot="1" x14ac:dyDescent="0.2">
      <c r="A191" s="2"/>
      <c r="B191" s="49"/>
      <c r="C191" s="46"/>
      <c r="D191" s="47"/>
      <c r="E191" s="231">
        <v>31</v>
      </c>
      <c r="F191" s="20"/>
    </row>
    <row r="192" spans="1:6" ht="14" thickBot="1" x14ac:dyDescent="0.2">
      <c r="A192" s="2" t="e">
        <f>A190+1</f>
        <v>#REF!</v>
      </c>
      <c r="B192" s="49"/>
      <c r="C192" s="46"/>
      <c r="D192" s="47"/>
      <c r="E192" s="231">
        <v>31</v>
      </c>
      <c r="F192" s="20"/>
    </row>
    <row r="193" spans="1:6" ht="14" thickBot="1" x14ac:dyDescent="0.2">
      <c r="A193" s="2" t="e">
        <f t="shared" si="8"/>
        <v>#REF!</v>
      </c>
      <c r="B193" s="49"/>
      <c r="C193" s="46"/>
      <c r="D193" s="47"/>
      <c r="E193" s="231">
        <v>31</v>
      </c>
      <c r="F193" s="20"/>
    </row>
    <row r="194" spans="1:6" ht="14" thickBot="1" x14ac:dyDescent="0.2">
      <c r="A194" s="2" t="e">
        <f t="shared" si="8"/>
        <v>#REF!</v>
      </c>
      <c r="B194" s="49"/>
      <c r="C194" s="46"/>
      <c r="D194" s="47"/>
      <c r="E194" s="231">
        <v>31</v>
      </c>
      <c r="F194" s="20"/>
    </row>
    <row r="195" spans="1:6" ht="14" thickBot="1" x14ac:dyDescent="0.2">
      <c r="A195" s="2" t="e">
        <f t="shared" si="8"/>
        <v>#REF!</v>
      </c>
      <c r="B195" s="49"/>
      <c r="C195" s="46"/>
      <c r="D195" s="47"/>
      <c r="E195" s="231">
        <v>31</v>
      </c>
      <c r="F195" s="20"/>
    </row>
    <row r="196" spans="1:6" ht="14" thickBot="1" x14ac:dyDescent="0.2">
      <c r="A196" s="2" t="e">
        <f t="shared" si="8"/>
        <v>#REF!</v>
      </c>
      <c r="B196" s="49"/>
      <c r="C196" s="46"/>
      <c r="D196" s="47"/>
      <c r="E196" s="231">
        <v>31</v>
      </c>
      <c r="F196" s="20"/>
    </row>
    <row r="197" spans="1:6" ht="14" thickBot="1" x14ac:dyDescent="0.2">
      <c r="A197" s="2" t="e">
        <f t="shared" si="8"/>
        <v>#REF!</v>
      </c>
      <c r="B197" s="49"/>
      <c r="C197" s="46"/>
      <c r="D197" s="47"/>
      <c r="E197" s="231">
        <v>31</v>
      </c>
      <c r="F197" s="20"/>
    </row>
    <row r="198" spans="1:6" ht="14" thickBot="1" x14ac:dyDescent="0.2">
      <c r="A198" s="2" t="e">
        <f t="shared" ref="A198:A212" si="9">A197+1</f>
        <v>#REF!</v>
      </c>
      <c r="B198" s="49"/>
      <c r="C198" s="46"/>
      <c r="D198" s="47"/>
      <c r="E198" s="231">
        <v>31</v>
      </c>
      <c r="F198" s="20"/>
    </row>
    <row r="199" spans="1:6" ht="14" thickBot="1" x14ac:dyDescent="0.2">
      <c r="A199" s="2" t="e">
        <f t="shared" si="9"/>
        <v>#REF!</v>
      </c>
      <c r="B199" s="49"/>
      <c r="C199" s="46"/>
      <c r="D199" s="47"/>
      <c r="E199" s="231">
        <v>31</v>
      </c>
      <c r="F199" s="20"/>
    </row>
    <row r="200" spans="1:6" ht="14" thickBot="1" x14ac:dyDescent="0.2">
      <c r="A200" s="2"/>
      <c r="B200" s="49"/>
      <c r="C200" s="46"/>
      <c r="D200" s="47"/>
      <c r="E200" s="231">
        <v>31</v>
      </c>
      <c r="F200" s="20"/>
    </row>
    <row r="201" spans="1:6" ht="14" thickBot="1" x14ac:dyDescent="0.2">
      <c r="A201" s="2" t="e">
        <f>A199+1</f>
        <v>#REF!</v>
      </c>
      <c r="B201" s="49"/>
      <c r="C201" s="46"/>
      <c r="D201" s="47"/>
      <c r="E201" s="231">
        <v>31</v>
      </c>
      <c r="F201" s="20"/>
    </row>
    <row r="202" spans="1:6" ht="14" thickBot="1" x14ac:dyDescent="0.2">
      <c r="A202" s="2" t="e">
        <f t="shared" si="9"/>
        <v>#REF!</v>
      </c>
      <c r="B202" s="49"/>
      <c r="C202" s="46"/>
      <c r="D202" s="47"/>
      <c r="E202" s="231">
        <v>31</v>
      </c>
      <c r="F202" s="20"/>
    </row>
    <row r="203" spans="1:6" ht="14" thickBot="1" x14ac:dyDescent="0.2">
      <c r="A203" s="2" t="e">
        <f t="shared" si="9"/>
        <v>#REF!</v>
      </c>
      <c r="B203" s="49"/>
      <c r="C203" s="46"/>
      <c r="D203" s="47"/>
      <c r="E203" s="231">
        <v>31</v>
      </c>
      <c r="F203" s="20"/>
    </row>
    <row r="204" spans="1:6" ht="14" thickBot="1" x14ac:dyDescent="0.2">
      <c r="A204" s="2"/>
      <c r="B204" s="49"/>
      <c r="C204" s="46"/>
      <c r="D204" s="47"/>
      <c r="E204" s="231">
        <v>31</v>
      </c>
      <c r="F204" s="20"/>
    </row>
    <row r="205" spans="1:6" ht="14" thickBot="1" x14ac:dyDescent="0.2">
      <c r="A205" s="2" t="e">
        <f>A203+1</f>
        <v>#REF!</v>
      </c>
      <c r="B205" s="49"/>
      <c r="C205" s="46"/>
      <c r="D205" s="47"/>
      <c r="E205" s="231">
        <v>31</v>
      </c>
      <c r="F205" s="20"/>
    </row>
    <row r="206" spans="1:6" ht="14" thickBot="1" x14ac:dyDescent="0.2">
      <c r="A206" s="2" t="e">
        <f t="shared" si="9"/>
        <v>#REF!</v>
      </c>
      <c r="B206" s="49"/>
      <c r="C206" s="46"/>
      <c r="D206" s="47"/>
      <c r="E206" s="231">
        <v>31</v>
      </c>
      <c r="F206" s="20"/>
    </row>
    <row r="207" spans="1:6" ht="14" thickBot="1" x14ac:dyDescent="0.2">
      <c r="A207" s="2" t="e">
        <f t="shared" si="9"/>
        <v>#REF!</v>
      </c>
      <c r="B207" s="49"/>
      <c r="C207" s="46"/>
      <c r="D207" s="47"/>
      <c r="E207" s="231">
        <v>31</v>
      </c>
      <c r="F207" s="20"/>
    </row>
    <row r="208" spans="1:6" ht="14" thickBot="1" x14ac:dyDescent="0.2">
      <c r="A208" s="2" t="e">
        <f t="shared" si="9"/>
        <v>#REF!</v>
      </c>
      <c r="B208" s="49"/>
      <c r="C208" s="46"/>
      <c r="D208" s="47"/>
      <c r="E208" s="231">
        <v>31</v>
      </c>
      <c r="F208" s="20"/>
    </row>
    <row r="209" spans="1:6" ht="14" thickBot="1" x14ac:dyDescent="0.2">
      <c r="A209" s="2" t="e">
        <f t="shared" si="9"/>
        <v>#REF!</v>
      </c>
      <c r="B209" s="49"/>
      <c r="C209" s="46"/>
      <c r="D209" s="47"/>
      <c r="E209" s="231">
        <v>31</v>
      </c>
      <c r="F209" s="20"/>
    </row>
    <row r="210" spans="1:6" ht="14" thickBot="1" x14ac:dyDescent="0.2">
      <c r="A210" s="2" t="e">
        <f t="shared" si="9"/>
        <v>#REF!</v>
      </c>
      <c r="B210" s="49"/>
      <c r="C210" s="46"/>
      <c r="D210" s="47"/>
      <c r="E210" s="231">
        <v>31</v>
      </c>
      <c r="F210" s="20"/>
    </row>
    <row r="211" spans="1:6" ht="14" thickBot="1" x14ac:dyDescent="0.2">
      <c r="A211" s="2" t="e">
        <f t="shared" si="9"/>
        <v>#REF!</v>
      </c>
      <c r="B211" s="49"/>
      <c r="C211" s="46"/>
      <c r="D211" s="47"/>
      <c r="E211" s="231">
        <v>31</v>
      </c>
      <c r="F211" s="20"/>
    </row>
    <row r="212" spans="1:6" ht="14" thickBot="1" x14ac:dyDescent="0.2">
      <c r="A212" s="2" t="e">
        <f t="shared" si="9"/>
        <v>#REF!</v>
      </c>
      <c r="B212" s="49"/>
      <c r="C212" s="46"/>
      <c r="D212" s="47"/>
      <c r="E212" s="231">
        <v>31</v>
      </c>
      <c r="F212" s="20"/>
    </row>
    <row r="213" spans="1:6" ht="14" thickBot="1" x14ac:dyDescent="0.2">
      <c r="A213" s="2"/>
      <c r="B213" s="49"/>
      <c r="C213" s="46"/>
      <c r="D213" s="47"/>
      <c r="E213" s="231">
        <v>31</v>
      </c>
      <c r="F213" s="20"/>
    </row>
    <row r="214" spans="1:6" ht="14" thickBot="1" x14ac:dyDescent="0.2">
      <c r="A214" s="2" t="e">
        <f>A212+1</f>
        <v>#REF!</v>
      </c>
      <c r="B214" s="49"/>
      <c r="C214" s="46"/>
      <c r="D214" s="47"/>
      <c r="E214" s="231">
        <v>31</v>
      </c>
      <c r="F214" s="20"/>
    </row>
    <row r="215" spans="1:6" ht="14" thickBot="1" x14ac:dyDescent="0.2">
      <c r="A215" s="2"/>
      <c r="B215" s="49"/>
      <c r="C215" s="46"/>
      <c r="D215" s="47"/>
      <c r="E215" s="231">
        <v>31</v>
      </c>
      <c r="F215" s="20"/>
    </row>
    <row r="216" spans="1:6" ht="14" thickBot="1" x14ac:dyDescent="0.2">
      <c r="A216" s="2" t="e">
        <f>A214+1</f>
        <v>#REF!</v>
      </c>
      <c r="B216" s="49"/>
      <c r="C216" s="46"/>
      <c r="D216" s="47"/>
      <c r="E216" s="231">
        <v>31</v>
      </c>
      <c r="F216" s="20"/>
    </row>
    <row r="217" spans="1:6" ht="14" thickBot="1" x14ac:dyDescent="0.2">
      <c r="A217" s="2" t="e">
        <f t="shared" ref="A217:A226" si="10">A216+1</f>
        <v>#REF!</v>
      </c>
      <c r="B217" s="49"/>
      <c r="C217" s="46"/>
      <c r="D217" s="47"/>
      <c r="E217" s="231">
        <v>31</v>
      </c>
      <c r="F217" s="20"/>
    </row>
    <row r="218" spans="1:6" ht="14" thickBot="1" x14ac:dyDescent="0.2">
      <c r="A218" s="2" t="e">
        <f t="shared" si="10"/>
        <v>#REF!</v>
      </c>
      <c r="B218" s="49"/>
      <c r="C218" s="46"/>
      <c r="D218" s="47"/>
      <c r="E218" s="231">
        <v>31</v>
      </c>
      <c r="F218" s="20"/>
    </row>
    <row r="219" spans="1:6" ht="14" thickBot="1" x14ac:dyDescent="0.2">
      <c r="A219" s="2" t="e">
        <f t="shared" si="10"/>
        <v>#REF!</v>
      </c>
      <c r="B219" s="49"/>
      <c r="C219" s="46"/>
      <c r="D219" s="47"/>
      <c r="E219" s="231">
        <v>31</v>
      </c>
      <c r="F219" s="20"/>
    </row>
    <row r="220" spans="1:6" ht="14" thickBot="1" x14ac:dyDescent="0.2">
      <c r="A220" s="2" t="e">
        <f t="shared" si="10"/>
        <v>#REF!</v>
      </c>
      <c r="B220" s="49"/>
      <c r="C220" s="46"/>
      <c r="D220" s="47"/>
      <c r="E220" s="231">
        <v>31</v>
      </c>
      <c r="F220" s="20"/>
    </row>
    <row r="221" spans="1:6" ht="14" thickBot="1" x14ac:dyDescent="0.2">
      <c r="A221" s="2" t="e">
        <f t="shared" si="10"/>
        <v>#REF!</v>
      </c>
      <c r="B221" s="49"/>
      <c r="C221" s="46"/>
      <c r="D221" s="47"/>
      <c r="E221" s="231">
        <v>31</v>
      </c>
      <c r="F221" s="20"/>
    </row>
    <row r="222" spans="1:6" ht="14" thickBot="1" x14ac:dyDescent="0.2">
      <c r="A222" s="2" t="e">
        <f t="shared" si="10"/>
        <v>#REF!</v>
      </c>
      <c r="B222" s="49"/>
      <c r="C222" s="46"/>
      <c r="D222" s="47"/>
      <c r="E222" s="231">
        <v>31</v>
      </c>
      <c r="F222" s="20"/>
    </row>
    <row r="223" spans="1:6" ht="14" thickBot="1" x14ac:dyDescent="0.2">
      <c r="A223" s="2" t="e">
        <f t="shared" si="10"/>
        <v>#REF!</v>
      </c>
      <c r="B223" s="49"/>
      <c r="C223" s="46"/>
      <c r="D223" s="47"/>
      <c r="E223" s="231">
        <v>31</v>
      </c>
      <c r="F223" s="20"/>
    </row>
    <row r="224" spans="1:6" ht="14" thickBot="1" x14ac:dyDescent="0.2">
      <c r="A224" s="2" t="e">
        <f t="shared" si="10"/>
        <v>#REF!</v>
      </c>
      <c r="B224" s="49"/>
      <c r="C224" s="46"/>
      <c r="D224" s="47"/>
      <c r="E224" s="231">
        <v>31</v>
      </c>
      <c r="F224" s="20"/>
    </row>
    <row r="225" spans="1:6" ht="14" thickBot="1" x14ac:dyDescent="0.2">
      <c r="A225" s="2" t="e">
        <f t="shared" si="10"/>
        <v>#REF!</v>
      </c>
      <c r="B225" s="49"/>
      <c r="C225" s="46"/>
      <c r="D225" s="47"/>
      <c r="E225" s="231">
        <v>31</v>
      </c>
      <c r="F225" s="20"/>
    </row>
    <row r="226" spans="1:6" ht="14" thickBot="1" x14ac:dyDescent="0.2">
      <c r="A226" s="2" t="e">
        <f t="shared" si="10"/>
        <v>#REF!</v>
      </c>
      <c r="B226" s="49"/>
      <c r="C226" s="46"/>
      <c r="D226" s="47"/>
      <c r="E226" s="231">
        <v>31</v>
      </c>
      <c r="F226" s="20"/>
    </row>
    <row r="227" spans="1:6" ht="14" thickBot="1" x14ac:dyDescent="0.2">
      <c r="A227" s="2"/>
      <c r="B227" s="49"/>
      <c r="C227" s="46"/>
      <c r="D227" s="47"/>
      <c r="E227" s="231">
        <v>31</v>
      </c>
      <c r="F227" s="20"/>
    </row>
    <row r="228" spans="1:6" ht="14" thickBot="1" x14ac:dyDescent="0.2">
      <c r="A228" s="2" t="e">
        <f>A226+1</f>
        <v>#REF!</v>
      </c>
      <c r="B228" s="49"/>
      <c r="C228" s="46"/>
      <c r="D228" s="47"/>
      <c r="E228" s="231">
        <v>31</v>
      </c>
      <c r="F228" s="20"/>
    </row>
    <row r="229" spans="1:6" ht="14" thickBot="1" x14ac:dyDescent="0.2">
      <c r="A229" s="2" t="e">
        <f t="shared" ref="A229:A241" si="11">A228+1</f>
        <v>#REF!</v>
      </c>
      <c r="B229" s="49"/>
      <c r="C229" s="46"/>
      <c r="D229" s="47"/>
      <c r="E229" s="231">
        <v>31</v>
      </c>
      <c r="F229" s="20"/>
    </row>
    <row r="230" spans="1:6" ht="14" thickBot="1" x14ac:dyDescent="0.2">
      <c r="A230" s="2" t="e">
        <f t="shared" si="11"/>
        <v>#REF!</v>
      </c>
      <c r="B230" s="49"/>
      <c r="C230" s="46"/>
      <c r="D230" s="47"/>
      <c r="E230" s="231">
        <v>31</v>
      </c>
      <c r="F230" s="20"/>
    </row>
    <row r="231" spans="1:6" ht="14" thickBot="1" x14ac:dyDescent="0.2">
      <c r="A231" s="2" t="e">
        <f t="shared" si="11"/>
        <v>#REF!</v>
      </c>
      <c r="B231" s="50"/>
      <c r="C231" s="51"/>
      <c r="D231" s="48"/>
      <c r="E231" s="231">
        <v>31</v>
      </c>
      <c r="F231" s="20"/>
    </row>
    <row r="232" spans="1:6" ht="14" thickBot="1" x14ac:dyDescent="0.2">
      <c r="A232" s="2" t="e">
        <f t="shared" si="11"/>
        <v>#REF!</v>
      </c>
      <c r="B232" s="61"/>
      <c r="C232" s="60"/>
      <c r="D232" s="32"/>
      <c r="E232" s="231">
        <v>31</v>
      </c>
      <c r="F232" s="76"/>
    </row>
    <row r="233" spans="1:6" ht="14" thickBot="1" x14ac:dyDescent="0.2">
      <c r="A233" s="2" t="e">
        <f t="shared" si="11"/>
        <v>#REF!</v>
      </c>
      <c r="B233" s="30"/>
      <c r="C233" s="31"/>
      <c r="D233" s="32"/>
      <c r="E233" s="231">
        <v>31</v>
      </c>
      <c r="F233" s="76"/>
    </row>
    <row r="234" spans="1:6" ht="14" thickBot="1" x14ac:dyDescent="0.2">
      <c r="A234" s="2" t="e">
        <f t="shared" si="11"/>
        <v>#REF!</v>
      </c>
      <c r="B234" s="33"/>
      <c r="C234" s="34"/>
      <c r="D234" s="35"/>
      <c r="E234" s="231">
        <v>31</v>
      </c>
      <c r="F234" s="20"/>
    </row>
    <row r="235" spans="1:6" ht="14" thickBot="1" x14ac:dyDescent="0.2">
      <c r="A235" s="2" t="e">
        <f t="shared" si="11"/>
        <v>#REF!</v>
      </c>
      <c r="B235" s="36"/>
      <c r="C235" s="37"/>
      <c r="D235" s="38"/>
      <c r="E235" s="231">
        <v>31</v>
      </c>
      <c r="F235" s="20"/>
    </row>
    <row r="236" spans="1:6" ht="14" thickBot="1" x14ac:dyDescent="0.2">
      <c r="A236" s="2" t="e">
        <f t="shared" si="11"/>
        <v>#REF!</v>
      </c>
      <c r="B236" s="39"/>
      <c r="C236" s="40"/>
      <c r="D236" s="41"/>
      <c r="E236" s="231">
        <v>31</v>
      </c>
      <c r="F236" s="20"/>
    </row>
    <row r="237" spans="1:6" ht="14" thickBot="1" x14ac:dyDescent="0.2">
      <c r="A237" s="2" t="e">
        <f t="shared" si="11"/>
        <v>#REF!</v>
      </c>
      <c r="B237" s="42"/>
      <c r="C237" s="43"/>
      <c r="D237" s="32"/>
      <c r="E237" s="231">
        <v>31</v>
      </c>
      <c r="F237" s="76"/>
    </row>
    <row r="238" spans="1:6" ht="14" thickBot="1" x14ac:dyDescent="0.2">
      <c r="A238" s="2" t="e">
        <f t="shared" si="11"/>
        <v>#REF!</v>
      </c>
      <c r="B238" s="30"/>
      <c r="C238" s="31"/>
      <c r="D238" s="32"/>
      <c r="E238" s="231">
        <v>31</v>
      </c>
      <c r="F238" s="76"/>
    </row>
    <row r="239" spans="1:6" ht="14" thickBot="1" x14ac:dyDescent="0.2">
      <c r="A239" s="2" t="e">
        <f t="shared" si="11"/>
        <v>#REF!</v>
      </c>
      <c r="B239" s="55"/>
      <c r="C239" s="56"/>
      <c r="D239" s="57"/>
      <c r="E239" s="231">
        <v>31</v>
      </c>
      <c r="F239" s="20"/>
    </row>
    <row r="240" spans="1:6" ht="14" thickBot="1" x14ac:dyDescent="0.2">
      <c r="A240" s="2" t="e">
        <f t="shared" si="11"/>
        <v>#REF!</v>
      </c>
      <c r="B240" s="42"/>
      <c r="C240" s="43"/>
      <c r="D240" s="32"/>
      <c r="E240" s="231">
        <v>31</v>
      </c>
      <c r="F240" s="76"/>
    </row>
    <row r="241" spans="1:6" ht="14" thickBot="1" x14ac:dyDescent="0.2">
      <c r="A241" s="2" t="e">
        <f t="shared" si="11"/>
        <v>#REF!</v>
      </c>
      <c r="B241" s="30"/>
      <c r="C241" s="31"/>
      <c r="D241" s="32"/>
      <c r="E241" s="231">
        <v>31</v>
      </c>
      <c r="F241" s="76"/>
    </row>
    <row r="242" spans="1:6" ht="14" thickBot="1" x14ac:dyDescent="0.2">
      <c r="A242" s="2"/>
      <c r="B242" s="33"/>
      <c r="C242" s="34"/>
      <c r="D242" s="35"/>
      <c r="E242" s="231">
        <v>31</v>
      </c>
      <c r="F242" s="20"/>
    </row>
    <row r="243" spans="1:6" ht="14" thickBot="1" x14ac:dyDescent="0.2">
      <c r="A243" s="2"/>
      <c r="B243" s="39"/>
      <c r="C243" s="40"/>
      <c r="D243" s="41"/>
      <c r="E243" s="231">
        <v>31</v>
      </c>
      <c r="F243" s="20"/>
    </row>
    <row r="244" spans="1:6" ht="14" thickBot="1" x14ac:dyDescent="0.2">
      <c r="A244" s="2"/>
      <c r="B244" s="42"/>
      <c r="C244" s="43"/>
      <c r="D244" s="32"/>
      <c r="E244" s="231">
        <v>31</v>
      </c>
      <c r="F244" s="76"/>
    </row>
    <row r="245" spans="1:6" ht="14" thickBot="1" x14ac:dyDescent="0.2">
      <c r="A245" s="2"/>
      <c r="B245" s="30"/>
      <c r="C245" s="31"/>
      <c r="D245" s="32"/>
      <c r="E245" s="231">
        <v>31</v>
      </c>
      <c r="F245" s="76"/>
    </row>
    <row r="246" spans="1:6" ht="14" thickBot="1" x14ac:dyDescent="0.2">
      <c r="A246" s="2"/>
      <c r="B246" s="33"/>
      <c r="C246" s="34"/>
      <c r="D246" s="35"/>
      <c r="E246" s="231">
        <v>31</v>
      </c>
      <c r="F246" s="20"/>
    </row>
    <row r="247" spans="1:6" ht="14" thickBot="1" x14ac:dyDescent="0.2">
      <c r="A247" s="2"/>
      <c r="B247" s="39"/>
      <c r="C247" s="40"/>
      <c r="D247" s="41"/>
      <c r="E247" s="231">
        <v>31</v>
      </c>
      <c r="F247" s="20"/>
    </row>
    <row r="248" spans="1:6" ht="14" thickBot="1" x14ac:dyDescent="0.2">
      <c r="A248" s="2"/>
      <c r="B248" s="21"/>
      <c r="C248" s="22"/>
      <c r="D248" s="61"/>
      <c r="E248" s="231">
        <v>31</v>
      </c>
      <c r="F248" s="76"/>
    </row>
    <row r="249" spans="1:6" ht="14" thickBot="1" x14ac:dyDescent="0.2">
      <c r="A249" s="2"/>
      <c r="B249" s="30"/>
      <c r="C249" s="31"/>
      <c r="D249" s="61"/>
      <c r="E249" s="231">
        <v>31</v>
      </c>
      <c r="F249" s="76"/>
    </row>
    <row r="250" spans="1:6" ht="14" thickBot="1" x14ac:dyDescent="0.2">
      <c r="A250" s="2"/>
      <c r="B250" s="23"/>
      <c r="C250" s="34"/>
      <c r="D250" s="35"/>
      <c r="E250" s="231">
        <v>31</v>
      </c>
      <c r="F250" s="20"/>
    </row>
    <row r="251" spans="1:6" ht="14" thickBot="1" x14ac:dyDescent="0.2">
      <c r="A251" s="2"/>
      <c r="B251" s="24"/>
      <c r="C251" s="58"/>
      <c r="D251" s="35"/>
      <c r="E251" s="231">
        <v>31</v>
      </c>
      <c r="F251" s="20"/>
    </row>
    <row r="252" spans="1:6" ht="14" thickBot="1" x14ac:dyDescent="0.2">
      <c r="A252" s="2"/>
      <c r="B252" s="24"/>
      <c r="C252" s="58"/>
      <c r="D252" s="62"/>
      <c r="E252" s="231">
        <v>31</v>
      </c>
      <c r="F252" s="20"/>
    </row>
    <row r="253" spans="1:6" ht="14" thickBot="1" x14ac:dyDescent="0.2">
      <c r="A253" s="2"/>
      <c r="B253" s="25"/>
      <c r="C253" s="37"/>
      <c r="D253" s="38"/>
      <c r="E253" s="231">
        <v>31</v>
      </c>
      <c r="F253" s="20"/>
    </row>
    <row r="254" spans="1:6" ht="14" thickBot="1" x14ac:dyDescent="0.2">
      <c r="A254" s="2"/>
      <c r="B254" s="25"/>
      <c r="C254" s="37"/>
      <c r="D254" s="38"/>
      <c r="E254" s="231">
        <v>31</v>
      </c>
      <c r="F254" s="20"/>
    </row>
    <row r="255" spans="1:6" ht="14" thickBot="1" x14ac:dyDescent="0.2">
      <c r="A255" s="2"/>
      <c r="B255" s="25"/>
      <c r="C255" s="37"/>
      <c r="D255" s="38"/>
      <c r="E255" s="231">
        <v>31</v>
      </c>
      <c r="F255" s="20"/>
    </row>
    <row r="256" spans="1:6" ht="14" thickBot="1" x14ac:dyDescent="0.2">
      <c r="A256" s="2"/>
      <c r="B256" s="25"/>
      <c r="C256" s="37"/>
      <c r="D256" s="38"/>
      <c r="E256" s="231">
        <v>31</v>
      </c>
      <c r="F256" s="20"/>
    </row>
    <row r="257" spans="1:6" ht="14" thickBot="1" x14ac:dyDescent="0.2">
      <c r="A257" s="2"/>
      <c r="B257" s="25"/>
      <c r="C257" s="37"/>
      <c r="D257" s="38"/>
      <c r="E257" s="231">
        <v>31</v>
      </c>
      <c r="F257" s="20"/>
    </row>
    <row r="258" spans="1:6" ht="14" thickBot="1" x14ac:dyDescent="0.2">
      <c r="A258" s="2"/>
      <c r="B258" s="25"/>
      <c r="C258" s="37"/>
      <c r="D258" s="38"/>
      <c r="E258" s="231">
        <v>31</v>
      </c>
      <c r="F258" s="20"/>
    </row>
    <row r="259" spans="1:6" ht="14" thickBot="1" x14ac:dyDescent="0.2">
      <c r="A259" s="2"/>
      <c r="B259" s="25"/>
      <c r="C259" s="37"/>
      <c r="D259" s="38"/>
      <c r="E259" s="231">
        <v>31</v>
      </c>
      <c r="F259" s="20"/>
    </row>
    <row r="260" spans="1:6" ht="14" thickBot="1" x14ac:dyDescent="0.2">
      <c r="A260" s="2"/>
      <c r="B260" s="25"/>
      <c r="C260" s="37"/>
      <c r="D260" s="38"/>
      <c r="E260" s="231">
        <v>31</v>
      </c>
      <c r="F260" s="20"/>
    </row>
    <row r="261" spans="1:6" ht="14" thickBot="1" x14ac:dyDescent="0.2">
      <c r="A261" s="2"/>
      <c r="B261" s="25"/>
      <c r="C261" s="37"/>
      <c r="D261" s="38"/>
      <c r="E261" s="231">
        <v>31</v>
      </c>
      <c r="F261" s="20"/>
    </row>
    <row r="262" spans="1:6" ht="14" thickBot="1" x14ac:dyDescent="0.2">
      <c r="A262" s="2"/>
      <c r="B262" s="26"/>
      <c r="C262" s="59"/>
      <c r="D262" s="63"/>
      <c r="E262" s="231">
        <v>31</v>
      </c>
      <c r="F262" s="20"/>
    </row>
    <row r="263" spans="1:6" ht="14" thickBot="1" x14ac:dyDescent="0.2">
      <c r="A263" s="2"/>
      <c r="B263" s="26"/>
      <c r="C263" s="59"/>
      <c r="D263" s="63"/>
      <c r="E263" s="231">
        <v>31</v>
      </c>
      <c r="F263" s="20"/>
    </row>
    <row r="264" spans="1:6" ht="14" thickBot="1" x14ac:dyDescent="0.2">
      <c r="A264" s="2"/>
      <c r="B264" s="27"/>
      <c r="C264" s="40"/>
      <c r="D264" s="41"/>
      <c r="E264" s="231">
        <v>31</v>
      </c>
      <c r="F264" s="20"/>
    </row>
    <row r="265" spans="1:6" ht="14" thickBot="1" x14ac:dyDescent="0.2">
      <c r="A265" s="2"/>
      <c r="B265" s="28"/>
      <c r="C265" s="29"/>
      <c r="D265" s="61"/>
      <c r="E265" s="231">
        <v>31</v>
      </c>
      <c r="F265" s="76"/>
    </row>
    <row r="266" spans="1:6" ht="14" thickBot="1" x14ac:dyDescent="0.2">
      <c r="A266" s="2"/>
      <c r="B266" s="64"/>
      <c r="C266" s="65"/>
      <c r="D266" s="61"/>
      <c r="E266" s="231">
        <v>31</v>
      </c>
      <c r="F266" s="76"/>
    </row>
    <row r="267" spans="1:6" ht="14" thickBot="1" x14ac:dyDescent="0.2">
      <c r="A267" s="2"/>
      <c r="B267" s="66"/>
      <c r="C267" s="67"/>
      <c r="D267" s="35"/>
      <c r="E267" s="231">
        <v>31</v>
      </c>
      <c r="F267" s="20"/>
    </row>
    <row r="268" spans="1:6" ht="14" thickBot="1" x14ac:dyDescent="0.2">
      <c r="A268" s="2"/>
      <c r="B268" s="68"/>
      <c r="C268" s="69"/>
      <c r="D268" s="38"/>
      <c r="E268" s="231">
        <v>31</v>
      </c>
      <c r="F268" s="20"/>
    </row>
    <row r="269" spans="1:6" ht="14" thickBot="1" x14ac:dyDescent="0.2">
      <c r="A269" s="2"/>
      <c r="B269" s="68"/>
      <c r="C269" s="69"/>
      <c r="D269" s="38"/>
      <c r="E269" s="231">
        <v>31</v>
      </c>
      <c r="F269" s="20"/>
    </row>
    <row r="270" spans="1:6" ht="14" thickBot="1" x14ac:dyDescent="0.2">
      <c r="A270" s="2"/>
      <c r="B270" s="70"/>
      <c r="C270" s="71"/>
      <c r="D270" s="41"/>
      <c r="E270" s="231">
        <v>31</v>
      </c>
      <c r="F270" s="20"/>
    </row>
    <row r="271" spans="1:6" x14ac:dyDescent="0.15">
      <c r="A271" s="2"/>
      <c r="B271" s="14"/>
      <c r="C271" s="13"/>
      <c r="E271" s="243"/>
    </row>
    <row r="272" spans="1:6" ht="14" thickBot="1" x14ac:dyDescent="0.2">
      <c r="A272" s="2"/>
      <c r="B272" s="276"/>
      <c r="C272" s="277"/>
    </row>
    <row r="273" spans="1:3" x14ac:dyDescent="0.15">
      <c r="A273" s="2"/>
      <c r="B273" s="104"/>
      <c r="C273" s="105"/>
    </row>
    <row r="274" spans="1:3" x14ac:dyDescent="0.15">
      <c r="A274" s="2"/>
      <c r="B274" s="106"/>
      <c r="C274" s="107"/>
    </row>
    <row r="275" spans="1:3" x14ac:dyDescent="0.15">
      <c r="A275" s="2"/>
      <c r="B275" s="106"/>
      <c r="C275" s="107"/>
    </row>
    <row r="276" spans="1:3" x14ac:dyDescent="0.15">
      <c r="A276" s="2"/>
      <c r="B276" s="106"/>
      <c r="C276" s="107"/>
    </row>
    <row r="277" spans="1:3" x14ac:dyDescent="0.15">
      <c r="A277" s="2"/>
      <c r="B277" s="106"/>
      <c r="C277" s="107"/>
    </row>
    <row r="278" spans="1:3" x14ac:dyDescent="0.15">
      <c r="A278" s="2"/>
      <c r="B278" s="106"/>
      <c r="C278" s="107"/>
    </row>
    <row r="279" spans="1:3" x14ac:dyDescent="0.15">
      <c r="A279" s="2"/>
      <c r="B279" s="106"/>
      <c r="C279" s="107"/>
    </row>
    <row r="280" spans="1:3" x14ac:dyDescent="0.15">
      <c r="A280" s="2"/>
      <c r="B280" s="106"/>
      <c r="C280" s="107"/>
    </row>
    <row r="281" spans="1:3" x14ac:dyDescent="0.15">
      <c r="A281" s="2"/>
      <c r="B281" s="106"/>
      <c r="C281" s="107"/>
    </row>
    <row r="282" spans="1:3" x14ac:dyDescent="0.15">
      <c r="A282" s="2"/>
      <c r="B282" s="106"/>
      <c r="C282" s="107"/>
    </row>
    <row r="283" spans="1:3" x14ac:dyDescent="0.15">
      <c r="A283" s="2"/>
      <c r="B283" s="106"/>
      <c r="C283" s="107"/>
    </row>
    <row r="284" spans="1:3" x14ac:dyDescent="0.15">
      <c r="A284" s="2"/>
      <c r="B284" s="106"/>
      <c r="C284" s="107"/>
    </row>
    <row r="285" spans="1:3" x14ac:dyDescent="0.15">
      <c r="A285" s="2"/>
      <c r="B285" s="106"/>
      <c r="C285" s="107"/>
    </row>
    <row r="286" spans="1:3" x14ac:dyDescent="0.15">
      <c r="A286" s="2"/>
      <c r="B286" s="106"/>
      <c r="C286" s="107"/>
    </row>
    <row r="287" spans="1:3" x14ac:dyDescent="0.15">
      <c r="A287" s="2"/>
      <c r="B287" s="106"/>
      <c r="C287" s="107"/>
    </row>
    <row r="288" spans="1:3" ht="14" thickBot="1" x14ac:dyDescent="0.2">
      <c r="A288" s="2"/>
      <c r="B288" s="108"/>
      <c r="C288" s="109"/>
    </row>
    <row r="289" spans="1:3" x14ac:dyDescent="0.15">
      <c r="A289" s="2"/>
      <c r="B289" s="14"/>
      <c r="C289" s="13"/>
    </row>
    <row r="290" spans="1:3" x14ac:dyDescent="0.15">
      <c r="A290" s="2"/>
      <c r="B290" s="14"/>
      <c r="C290" s="13"/>
    </row>
    <row r="291" spans="1:3" x14ac:dyDescent="0.15">
      <c r="A291" s="2"/>
      <c r="B291" s="14"/>
      <c r="C291" s="13"/>
    </row>
    <row r="292" spans="1:3" x14ac:dyDescent="0.15">
      <c r="A292" s="2"/>
      <c r="B292" s="14"/>
      <c r="C292" s="13"/>
    </row>
    <row r="293" spans="1:3" x14ac:dyDescent="0.15">
      <c r="A293" s="2"/>
      <c r="B293" s="14"/>
      <c r="C293" s="13"/>
    </row>
    <row r="294" spans="1:3" x14ac:dyDescent="0.15">
      <c r="A294" s="2"/>
      <c r="B294" s="14"/>
      <c r="C294" s="13"/>
    </row>
    <row r="295" spans="1:3" x14ac:dyDescent="0.15">
      <c r="A295" s="2"/>
      <c r="B295" s="14"/>
      <c r="C295" s="13"/>
    </row>
    <row r="296" spans="1:3" x14ac:dyDescent="0.15">
      <c r="A296" s="2"/>
      <c r="B296" s="14"/>
      <c r="C296" s="13"/>
    </row>
    <row r="297" spans="1:3" x14ac:dyDescent="0.15">
      <c r="A297" s="2"/>
      <c r="B297" s="14"/>
      <c r="C297" s="13"/>
    </row>
    <row r="298" spans="1:3" x14ac:dyDescent="0.15">
      <c r="A298" s="2"/>
      <c r="B298" s="14"/>
      <c r="C298" s="13"/>
    </row>
    <row r="299" spans="1:3" x14ac:dyDescent="0.15">
      <c r="A299" s="2"/>
      <c r="B299" s="14"/>
      <c r="C299" s="13"/>
    </row>
    <row r="300" spans="1:3" x14ac:dyDescent="0.15">
      <c r="A300" s="2"/>
      <c r="B300" s="14"/>
      <c r="C300" s="13"/>
    </row>
    <row r="301" spans="1:3" x14ac:dyDescent="0.15">
      <c r="A301" s="2"/>
      <c r="B301" s="14"/>
      <c r="C301" s="13"/>
    </row>
    <row r="302" spans="1:3" x14ac:dyDescent="0.15">
      <c r="A302" s="2"/>
      <c r="B302" s="14"/>
      <c r="C302" s="13"/>
    </row>
    <row r="303" spans="1:3" x14ac:dyDescent="0.15">
      <c r="A303" s="2"/>
      <c r="B303" s="14"/>
      <c r="C303" s="13"/>
    </row>
    <row r="304" spans="1:3" x14ac:dyDescent="0.15">
      <c r="A304" s="2"/>
      <c r="B304" s="14"/>
      <c r="C304" s="13"/>
    </row>
    <row r="305" spans="1:3" x14ac:dyDescent="0.15">
      <c r="A305" s="2"/>
      <c r="B305" s="14"/>
      <c r="C305" s="13"/>
    </row>
    <row r="306" spans="1:3" x14ac:dyDescent="0.15">
      <c r="A306" s="2"/>
      <c r="B306" s="14"/>
      <c r="C306" s="13"/>
    </row>
    <row r="307" spans="1:3" x14ac:dyDescent="0.15">
      <c r="A307" s="2"/>
      <c r="B307" s="14"/>
      <c r="C307" s="13"/>
    </row>
    <row r="308" spans="1:3" x14ac:dyDescent="0.15">
      <c r="A308" s="2"/>
      <c r="B308" s="14"/>
      <c r="C308" s="13"/>
    </row>
    <row r="309" spans="1:3" x14ac:dyDescent="0.15">
      <c r="A309" s="2"/>
      <c r="B309" s="14"/>
      <c r="C309" s="13"/>
    </row>
    <row r="310" spans="1:3" x14ac:dyDescent="0.15">
      <c r="A310" s="2"/>
      <c r="B310" s="14"/>
      <c r="C310" s="13"/>
    </row>
    <row r="311" spans="1:3" x14ac:dyDescent="0.15">
      <c r="A311" s="2"/>
      <c r="B311" s="14"/>
      <c r="C311" s="13"/>
    </row>
    <row r="312" spans="1:3" x14ac:dyDescent="0.15">
      <c r="A312" s="2"/>
      <c r="B312" s="14"/>
      <c r="C312" s="13"/>
    </row>
    <row r="313" spans="1:3" x14ac:dyDescent="0.15">
      <c r="A313" s="2"/>
      <c r="B313" s="14"/>
      <c r="C313" s="13"/>
    </row>
    <row r="314" spans="1:3" x14ac:dyDescent="0.15">
      <c r="A314" s="2"/>
      <c r="B314" s="14"/>
      <c r="C314" s="13"/>
    </row>
    <row r="315" spans="1:3" x14ac:dyDescent="0.15">
      <c r="A315" s="2"/>
      <c r="B315" s="14"/>
      <c r="C315" s="13"/>
    </row>
    <row r="316" spans="1:3" x14ac:dyDescent="0.15">
      <c r="A316" s="2"/>
      <c r="B316" s="14"/>
      <c r="C316" s="13"/>
    </row>
    <row r="317" spans="1:3" x14ac:dyDescent="0.15">
      <c r="A317" s="2"/>
      <c r="B317" s="14"/>
      <c r="C317" s="13"/>
    </row>
    <row r="318" spans="1:3" x14ac:dyDescent="0.15">
      <c r="A318" s="2"/>
      <c r="B318" s="14"/>
      <c r="C318" s="13"/>
    </row>
    <row r="319" spans="1:3" x14ac:dyDescent="0.15">
      <c r="A319" s="2"/>
      <c r="B319" s="14"/>
      <c r="C319" s="13"/>
    </row>
    <row r="320" spans="1:3" x14ac:dyDescent="0.15">
      <c r="A320" s="2"/>
      <c r="B320" s="14"/>
      <c r="C320" s="13"/>
    </row>
    <row r="321" spans="1:3" x14ac:dyDescent="0.15">
      <c r="A321" s="2"/>
      <c r="B321" s="14"/>
      <c r="C321" s="13"/>
    </row>
    <row r="322" spans="1:3" x14ac:dyDescent="0.15">
      <c r="A322" s="2"/>
      <c r="B322" s="14"/>
      <c r="C322" s="13"/>
    </row>
    <row r="323" spans="1:3" x14ac:dyDescent="0.15">
      <c r="A323" s="2"/>
      <c r="B323" s="14"/>
      <c r="C323" s="13"/>
    </row>
    <row r="324" spans="1:3" x14ac:dyDescent="0.15">
      <c r="A324" s="2"/>
      <c r="B324" s="14"/>
      <c r="C324" s="13"/>
    </row>
    <row r="325" spans="1:3" x14ac:dyDescent="0.15">
      <c r="A325" s="2"/>
      <c r="B325" s="14"/>
      <c r="C325" s="13"/>
    </row>
    <row r="326" spans="1:3" x14ac:dyDescent="0.15">
      <c r="A326" s="2"/>
      <c r="B326" s="14"/>
      <c r="C326" s="13"/>
    </row>
    <row r="327" spans="1:3" x14ac:dyDescent="0.15">
      <c r="A327" s="2"/>
      <c r="B327" s="14"/>
      <c r="C327" s="13"/>
    </row>
    <row r="328" spans="1:3" x14ac:dyDescent="0.15">
      <c r="A328" s="2"/>
      <c r="B328" s="14"/>
      <c r="C328" s="13"/>
    </row>
  </sheetData>
  <autoFilter ref="A4:F270" xr:uid="{00000000-0009-0000-0000-000001000000}"/>
  <mergeCells count="4">
    <mergeCell ref="B2:C2"/>
    <mergeCell ref="B272:C272"/>
    <mergeCell ref="B99:C99"/>
    <mergeCell ref="B6:C6"/>
  </mergeCells>
  <phoneticPr fontId="0" type="noConversion"/>
  <conditionalFormatting sqref="B6">
    <cfRule type="duplicateValues" dxfId="99" priority="344"/>
    <cfRule type="duplicateValues" dxfId="98" priority="345"/>
    <cfRule type="duplicateValues" dxfId="97" priority="346"/>
    <cfRule type="duplicateValues" dxfId="96" priority="347"/>
  </conditionalFormatting>
  <conditionalFormatting sqref="B99">
    <cfRule type="duplicateValues" dxfId="95" priority="12"/>
    <cfRule type="duplicateValues" dxfId="94" priority="13"/>
    <cfRule type="duplicateValues" dxfId="93" priority="14"/>
    <cfRule type="duplicateValues" dxfId="92" priority="15"/>
    <cfRule type="duplicateValues" dxfId="91" priority="16"/>
    <cfRule type="duplicateValues" dxfId="90" priority="17"/>
    <cfRule type="duplicateValues" dxfId="89" priority="18"/>
    <cfRule type="duplicateValues" dxfId="88" priority="19"/>
    <cfRule type="duplicateValues" dxfId="87" priority="20"/>
  </conditionalFormatting>
  <conditionalFormatting sqref="B272">
    <cfRule type="duplicateValues" dxfId="86" priority="741"/>
    <cfRule type="duplicateValues" dxfId="85" priority="742"/>
    <cfRule type="duplicateValues" dxfId="84" priority="743"/>
    <cfRule type="duplicateValues" dxfId="83" priority="744"/>
  </conditionalFormatting>
  <conditionalFormatting sqref="F111:F112">
    <cfRule type="cellIs" dxfId="82" priority="758" stopIfTrue="1" operator="lessThan">
      <formula>0</formula>
    </cfRule>
  </conditionalFormatting>
  <conditionalFormatting sqref="F168:F169">
    <cfRule type="cellIs" dxfId="81" priority="759" stopIfTrue="1" operator="lessThan">
      <formula>0</formula>
    </cfRule>
  </conditionalFormatting>
  <conditionalFormatting sqref="F232:F233">
    <cfRule type="cellIs" dxfId="80" priority="760" stopIfTrue="1" operator="lessThan">
      <formula>0</formula>
    </cfRule>
  </conditionalFormatting>
  <conditionalFormatting sqref="F237:F238">
    <cfRule type="cellIs" dxfId="79" priority="761" stopIfTrue="1" operator="lessThan">
      <formula>0</formula>
    </cfRule>
  </conditionalFormatting>
  <conditionalFormatting sqref="F240:F241">
    <cfRule type="cellIs" dxfId="78" priority="762" stopIfTrue="1" operator="lessThan">
      <formula>0</formula>
    </cfRule>
  </conditionalFormatting>
  <conditionalFormatting sqref="F244:F245">
    <cfRule type="cellIs" dxfId="77" priority="763" stopIfTrue="1" operator="lessThan">
      <formula>0</formula>
    </cfRule>
  </conditionalFormatting>
  <conditionalFormatting sqref="F248:F249">
    <cfRule type="cellIs" dxfId="76" priority="764" stopIfTrue="1" operator="lessThan">
      <formula>0</formula>
    </cfRule>
  </conditionalFormatting>
  <conditionalFormatting sqref="F265:F266">
    <cfRule type="cellIs" dxfId="75" priority="765" stopIfTrue="1" operator="lessThan">
      <formula>0</formula>
    </cfRule>
  </conditionalFormatting>
  <conditionalFormatting sqref="G8">
    <cfRule type="duplicateValues" dxfId="74" priority="333"/>
    <cfRule type="duplicateValues" dxfId="73" priority="334"/>
  </conditionalFormatting>
  <conditionalFormatting sqref="G10">
    <cfRule type="duplicateValues" dxfId="72" priority="341"/>
    <cfRule type="duplicateValues" dxfId="71" priority="342"/>
  </conditionalFormatting>
  <conditionalFormatting sqref="G11">
    <cfRule type="duplicateValues" dxfId="70" priority="766"/>
    <cfRule type="duplicateValues" dxfId="69" priority="767"/>
  </conditionalFormatting>
  <conditionalFormatting sqref="G13">
    <cfRule type="duplicateValues" dxfId="68" priority="256"/>
    <cfRule type="duplicateValues" dxfId="67" priority="257"/>
  </conditionalFormatting>
  <conditionalFormatting sqref="G14">
    <cfRule type="duplicateValues" dxfId="66" priority="254"/>
    <cfRule type="duplicateValues" dxfId="65" priority="255"/>
  </conditionalFormatting>
  <conditionalFormatting sqref="G15">
    <cfRule type="duplicateValues" dxfId="64" priority="253"/>
  </conditionalFormatting>
  <conditionalFormatting sqref="G16">
    <cfRule type="duplicateValues" dxfId="63" priority="247"/>
    <cfRule type="duplicateValues" dxfId="62" priority="248"/>
  </conditionalFormatting>
  <conditionalFormatting sqref="G17">
    <cfRule type="duplicateValues" dxfId="61" priority="245" stopIfTrue="1"/>
    <cfRule type="duplicateValues" dxfId="60" priority="246"/>
  </conditionalFormatting>
  <conditionalFormatting sqref="G18">
    <cfRule type="duplicateValues" dxfId="59" priority="251"/>
    <cfRule type="duplicateValues" dxfId="58" priority="252"/>
  </conditionalFormatting>
  <conditionalFormatting sqref="G19">
    <cfRule type="duplicateValues" dxfId="57" priority="772"/>
  </conditionalFormatting>
  <conditionalFormatting sqref="G20">
    <cfRule type="duplicateValues" dxfId="56" priority="237"/>
    <cfRule type="duplicateValues" dxfId="55" priority="238"/>
  </conditionalFormatting>
  <conditionalFormatting sqref="G21">
    <cfRule type="duplicateValues" dxfId="54" priority="242"/>
    <cfRule type="duplicateValues" dxfId="53" priority="243"/>
  </conditionalFormatting>
  <conditionalFormatting sqref="G22">
    <cfRule type="duplicateValues" dxfId="52" priority="241"/>
  </conditionalFormatting>
  <conditionalFormatting sqref="G23">
    <cfRule type="duplicateValues" dxfId="51" priority="239"/>
    <cfRule type="duplicateValues" dxfId="50" priority="240"/>
  </conditionalFormatting>
  <conditionalFormatting sqref="G24">
    <cfRule type="duplicateValues" dxfId="49" priority="234"/>
    <cfRule type="duplicateValues" dxfId="48" priority="235"/>
  </conditionalFormatting>
  <conditionalFormatting sqref="G25">
    <cfRule type="duplicateValues" dxfId="47" priority="233" stopIfTrue="1"/>
  </conditionalFormatting>
  <conditionalFormatting sqref="G29">
    <cfRule type="duplicateValues" dxfId="46" priority="220"/>
  </conditionalFormatting>
  <conditionalFormatting sqref="G30">
    <cfRule type="duplicateValues" dxfId="45" priority="213"/>
  </conditionalFormatting>
  <conditionalFormatting sqref="G34">
    <cfRule type="duplicateValues" dxfId="44" priority="140"/>
    <cfRule type="duplicateValues" dxfId="43" priority="141"/>
  </conditionalFormatting>
  <conditionalFormatting sqref="G35">
    <cfRule type="duplicateValues" dxfId="42" priority="144"/>
  </conditionalFormatting>
  <conditionalFormatting sqref="G36">
    <cfRule type="duplicateValues" dxfId="41" priority="142"/>
    <cfRule type="duplicateValues" dxfId="40" priority="143"/>
  </conditionalFormatting>
  <conditionalFormatting sqref="G46:G47">
    <cfRule type="duplicateValues" dxfId="39" priority="138" stopIfTrue="1"/>
    <cfRule type="duplicateValues" dxfId="38" priority="139"/>
  </conditionalFormatting>
  <conditionalFormatting sqref="G50">
    <cfRule type="duplicateValues" dxfId="37" priority="352"/>
  </conditionalFormatting>
  <conditionalFormatting sqref="G51">
    <cfRule type="duplicateValues" dxfId="36" priority="773"/>
  </conditionalFormatting>
  <conditionalFormatting sqref="G53">
    <cfRule type="duplicateValues" dxfId="35" priority="170" stopIfTrue="1"/>
  </conditionalFormatting>
  <conditionalFormatting sqref="G56">
    <cfRule type="duplicateValues" dxfId="34" priority="166" stopIfTrue="1"/>
  </conditionalFormatting>
  <conditionalFormatting sqref="G59">
    <cfRule type="duplicateValues" dxfId="33" priority="164" stopIfTrue="1"/>
  </conditionalFormatting>
  <conditionalFormatting sqref="G60:G61">
    <cfRule type="duplicateValues" dxfId="32" priority="163" stopIfTrue="1"/>
  </conditionalFormatting>
  <conditionalFormatting sqref="G63:G67">
    <cfRule type="duplicateValues" dxfId="31" priority="774" stopIfTrue="1"/>
    <cfRule type="duplicateValues" dxfId="30" priority="775"/>
  </conditionalFormatting>
  <conditionalFormatting sqref="G69">
    <cfRule type="duplicateValues" dxfId="29" priority="157"/>
  </conditionalFormatting>
  <conditionalFormatting sqref="G70">
    <cfRule type="duplicateValues" dxfId="28" priority="155"/>
    <cfRule type="duplicateValues" dxfId="27" priority="156"/>
  </conditionalFormatting>
  <conditionalFormatting sqref="G72">
    <cfRule type="duplicateValues" dxfId="26" priority="153"/>
    <cfRule type="duplicateValues" dxfId="25" priority="154"/>
  </conditionalFormatting>
  <conditionalFormatting sqref="G77">
    <cfRule type="duplicateValues" dxfId="24" priority="124"/>
    <cfRule type="duplicateValues" dxfId="23" priority="125"/>
  </conditionalFormatting>
  <conditionalFormatting sqref="G79">
    <cfRule type="duplicateValues" dxfId="22" priority="122"/>
    <cfRule type="duplicateValues" dxfId="21" priority="123" stopIfTrue="1"/>
  </conditionalFormatting>
  <conditionalFormatting sqref="G80">
    <cfRule type="duplicateValues" dxfId="20" priority="116" stopIfTrue="1"/>
    <cfRule type="duplicateValues" dxfId="19" priority="117"/>
  </conditionalFormatting>
  <conditionalFormatting sqref="G81">
    <cfRule type="duplicateValues" dxfId="18" priority="118"/>
    <cfRule type="duplicateValues" dxfId="17" priority="119"/>
  </conditionalFormatting>
  <conditionalFormatting sqref="G82">
    <cfRule type="duplicateValues" dxfId="16" priority="120"/>
    <cfRule type="duplicateValues" dxfId="15" priority="121"/>
  </conditionalFormatting>
  <conditionalFormatting sqref="G83">
    <cfRule type="duplicateValues" dxfId="14" priority="114"/>
  </conditionalFormatting>
  <conditionalFormatting sqref="G84">
    <cfRule type="duplicateValues" dxfId="13" priority="105"/>
  </conditionalFormatting>
  <conditionalFormatting sqref="G85">
    <cfRule type="duplicateValues" dxfId="12" priority="101"/>
    <cfRule type="duplicateValues" dxfId="11" priority="102"/>
  </conditionalFormatting>
  <conditionalFormatting sqref="G86">
    <cfRule type="duplicateValues" dxfId="10" priority="776"/>
    <cfRule type="duplicateValues" dxfId="9" priority="777"/>
  </conditionalFormatting>
  <conditionalFormatting sqref="G88">
    <cfRule type="duplicateValues" dxfId="8" priority="136"/>
    <cfRule type="duplicateValues" dxfId="7" priority="137" stopIfTrue="1"/>
  </conditionalFormatting>
  <conditionalFormatting sqref="G89:G90">
    <cfRule type="duplicateValues" dxfId="6" priority="780" stopIfTrue="1"/>
    <cfRule type="duplicateValues" dxfId="5" priority="781"/>
  </conditionalFormatting>
  <conditionalFormatting sqref="G91">
    <cfRule type="duplicateValues" dxfId="4" priority="778"/>
    <cfRule type="duplicateValues" dxfId="3" priority="779"/>
  </conditionalFormatting>
  <conditionalFormatting sqref="G93">
    <cfRule type="duplicateValues" dxfId="2" priority="160" stopIfTrue="1"/>
  </conditionalFormatting>
  <conditionalFormatting sqref="G95">
    <cfRule type="duplicateValues" dxfId="1" priority="783"/>
  </conditionalFormatting>
  <conditionalFormatting sqref="G96">
    <cfRule type="duplicateValues" dxfId="0" priority="784"/>
  </conditionalFormatting>
  <hyperlinks>
    <hyperlink ref="C1" r:id="rId1" xr:uid="{00000000-0004-0000-0100-000000000000}"/>
  </hyperlinks>
  <pageMargins left="0.78740157480314965" right="0.78740157480314965" top="0.98425196850393704" bottom="0.98425196850393704" header="0.51181102362204722" footer="0.51181102362204722"/>
  <pageSetup orientation="portrait" horizontalDpi="300" verticalDpi="300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Tabela</vt:lpstr>
      <vt:lpstr>SolicitacaoParaCompra</vt:lpstr>
      <vt:lpstr>Códigos</vt:lpstr>
    </vt:vector>
  </TitlesOfParts>
  <Company>none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Edivaldo</dc:creator>
  <cp:lastModifiedBy>André Luiz Cardoso</cp:lastModifiedBy>
  <cp:lastPrinted>2025-01-23T12:33:09Z</cp:lastPrinted>
  <dcterms:created xsi:type="dcterms:W3CDTF">2002-09-16T18:34:26Z</dcterms:created>
  <dcterms:modified xsi:type="dcterms:W3CDTF">2025-01-26T13:00:23Z</dcterms:modified>
</cp:coreProperties>
</file>